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_content\content\009-perioder_larare\"/>
    </mc:Choice>
  </mc:AlternateContent>
  <xr:revisionPtr revIDLastSave="0" documentId="13_ncr:1_{209F3CDA-6888-448F-AFF5-EEC458395D9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översikt" sheetId="1" r:id="rId1"/>
    <sheet name="perioder LÅ2122" sheetId="7" state="hidden" r:id="rId2"/>
    <sheet name="perioder LÅ2425" sheetId="8" r:id="rId3"/>
    <sheet name="mina tider (2)" sheetId="6" state="hidden" r:id="rId4"/>
  </sheets>
  <definedNames>
    <definedName name="_xlnm.Print_Titles" localSheetId="1">'perioder LÅ2122'!$1:$1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5" i="8" l="1"/>
  <c r="I46" i="8" l="1"/>
  <c r="I47" i="8"/>
  <c r="I48" i="8"/>
  <c r="I49" i="8"/>
  <c r="I50" i="8"/>
  <c r="I51" i="8"/>
  <c r="I52" i="8"/>
  <c r="I53" i="8"/>
  <c r="I54" i="8"/>
  <c r="I55" i="8"/>
  <c r="I56" i="8"/>
  <c r="I44" i="8"/>
  <c r="I31" i="8"/>
  <c r="I32" i="8"/>
  <c r="I33" i="8"/>
  <c r="I34" i="8"/>
  <c r="I35" i="8"/>
  <c r="I36" i="8"/>
  <c r="I37" i="8"/>
  <c r="I38" i="8"/>
  <c r="I39" i="8"/>
  <c r="I40" i="8"/>
  <c r="I30" i="8"/>
  <c r="I19" i="8"/>
  <c r="I20" i="8"/>
  <c r="I21" i="8"/>
  <c r="I22" i="8"/>
  <c r="I23" i="8"/>
  <c r="I24" i="8"/>
  <c r="I25" i="8"/>
  <c r="I26" i="8"/>
  <c r="I6" i="8"/>
  <c r="I7" i="8"/>
  <c r="I8" i="8"/>
  <c r="I9" i="8"/>
  <c r="I10" i="8"/>
  <c r="I11" i="8"/>
  <c r="I12" i="8"/>
  <c r="I13" i="8"/>
  <c r="I14" i="8"/>
  <c r="G27" i="8"/>
  <c r="G7" i="1" s="1"/>
  <c r="G57" i="8"/>
  <c r="I7" i="1" s="1"/>
  <c r="G15" i="8"/>
  <c r="F7" i="1" s="1"/>
  <c r="I57" i="8" l="1"/>
  <c r="I10" i="1" s="1"/>
  <c r="I18" i="8"/>
  <c r="I27" i="8" s="1"/>
  <c r="G10" i="1" s="1"/>
  <c r="I5" i="8"/>
  <c r="I25" i="7"/>
  <c r="F9" i="1"/>
  <c r="I15" i="8" l="1"/>
  <c r="F10" i="1" s="1"/>
  <c r="I55" i="7"/>
  <c r="I52" i="7" l="1"/>
  <c r="I51" i="7"/>
  <c r="I34" i="7"/>
  <c r="G9" i="1"/>
  <c r="I9" i="1"/>
  <c r="G8" i="1"/>
  <c r="I8" i="1"/>
  <c r="F8" i="1"/>
  <c r="I53" i="7"/>
  <c r="I40" i="7"/>
  <c r="I56" i="7"/>
  <c r="I54" i="7"/>
  <c r="I50" i="7"/>
  <c r="I49" i="7"/>
  <c r="I48" i="7"/>
  <c r="I47" i="7"/>
  <c r="I46" i="7"/>
  <c r="I45" i="7"/>
  <c r="I41" i="7"/>
  <c r="I39" i="7"/>
  <c r="I38" i="7"/>
  <c r="I37" i="7"/>
  <c r="I36" i="7"/>
  <c r="I35" i="7"/>
  <c r="I33" i="7"/>
  <c r="I32" i="7"/>
  <c r="I31" i="7"/>
  <c r="I26" i="7"/>
  <c r="I24" i="7"/>
  <c r="I23" i="7"/>
  <c r="I22" i="7"/>
  <c r="I21" i="7"/>
  <c r="I20" i="7"/>
  <c r="I19" i="7"/>
  <c r="I18" i="7"/>
  <c r="I17" i="7"/>
  <c r="I16" i="7"/>
  <c r="I42" i="7" l="1"/>
  <c r="I27" i="7"/>
  <c r="G11" i="1" l="1"/>
  <c r="I57" i="7"/>
  <c r="I4" i="7"/>
  <c r="I5" i="7"/>
  <c r="I6" i="7"/>
  <c r="I7" i="7"/>
  <c r="I8" i="7"/>
  <c r="I9" i="7"/>
  <c r="I10" i="7"/>
  <c r="I11" i="7"/>
  <c r="I12" i="7"/>
  <c r="I11" i="1" l="1"/>
  <c r="I13" i="7"/>
  <c r="V44" i="6" l="1"/>
  <c r="U44" i="6"/>
  <c r="T44" i="6"/>
  <c r="S44" i="6"/>
  <c r="R44" i="6"/>
  <c r="V42" i="6"/>
  <c r="U42" i="6"/>
  <c r="T42" i="6"/>
  <c r="S42" i="6"/>
  <c r="R42" i="6"/>
  <c r="Q41" i="6"/>
  <c r="P41" i="6"/>
  <c r="N41" i="6"/>
  <c r="M41" i="6"/>
  <c r="K41" i="6"/>
  <c r="J41" i="6"/>
  <c r="H41" i="6"/>
  <c r="G41" i="6"/>
  <c r="E41" i="6"/>
  <c r="D41" i="6"/>
  <c r="V39" i="6"/>
  <c r="U39" i="6"/>
  <c r="T39" i="6"/>
  <c r="S39" i="6"/>
  <c r="R39" i="6"/>
  <c r="Q38" i="6"/>
  <c r="P38" i="6"/>
  <c r="N38" i="6"/>
  <c r="M38" i="6"/>
  <c r="K38" i="6"/>
  <c r="J38" i="6"/>
  <c r="H38" i="6"/>
  <c r="G38" i="6"/>
  <c r="E38" i="6"/>
  <c r="D38" i="6"/>
  <c r="V36" i="6"/>
  <c r="U36" i="6"/>
  <c r="T36" i="6"/>
  <c r="S36" i="6"/>
  <c r="R36" i="6"/>
  <c r="Q35" i="6"/>
  <c r="P35" i="6"/>
  <c r="N35" i="6"/>
  <c r="M35" i="6"/>
  <c r="K35" i="6"/>
  <c r="J35" i="6"/>
  <c r="H35" i="6"/>
  <c r="G35" i="6"/>
  <c r="E35" i="6"/>
  <c r="D35" i="6"/>
  <c r="V33" i="6"/>
  <c r="U33" i="6"/>
  <c r="T33" i="6"/>
  <c r="S33" i="6"/>
  <c r="R33" i="6"/>
  <c r="Q32" i="6"/>
  <c r="P32" i="6"/>
  <c r="N32" i="6"/>
  <c r="M32" i="6"/>
  <c r="K32" i="6"/>
  <c r="J32" i="6"/>
  <c r="H32" i="6"/>
  <c r="G32" i="6"/>
  <c r="E32" i="6"/>
  <c r="D32" i="6"/>
  <c r="V30" i="6"/>
  <c r="U30" i="6"/>
  <c r="T30" i="6"/>
  <c r="S30" i="6"/>
  <c r="R30" i="6"/>
  <c r="Q29" i="6"/>
  <c r="P29" i="6"/>
  <c r="N29" i="6"/>
  <c r="M29" i="6"/>
  <c r="K29" i="6"/>
  <c r="J29" i="6"/>
  <c r="H29" i="6"/>
  <c r="G29" i="6"/>
  <c r="E29" i="6"/>
  <c r="D29" i="6"/>
  <c r="V27" i="6"/>
  <c r="U27" i="6"/>
  <c r="T27" i="6"/>
  <c r="S27" i="6"/>
  <c r="R27" i="6"/>
  <c r="Q26" i="6"/>
  <c r="P26" i="6"/>
  <c r="N26" i="6"/>
  <c r="M26" i="6"/>
  <c r="K26" i="6"/>
  <c r="J26" i="6"/>
  <c r="H26" i="6"/>
  <c r="G26" i="6"/>
  <c r="E26" i="6"/>
  <c r="D26" i="6"/>
  <c r="V24" i="6"/>
  <c r="U24" i="6"/>
  <c r="T24" i="6"/>
  <c r="S24" i="6"/>
  <c r="R24" i="6"/>
  <c r="Q23" i="6"/>
  <c r="P23" i="6"/>
  <c r="N23" i="6"/>
  <c r="M23" i="6"/>
  <c r="K23" i="6"/>
  <c r="J23" i="6"/>
  <c r="H23" i="6"/>
  <c r="G23" i="6"/>
  <c r="E23" i="6"/>
  <c r="D23" i="6"/>
  <c r="V21" i="6"/>
  <c r="U21" i="6"/>
  <c r="T21" i="6"/>
  <c r="S21" i="6"/>
  <c r="R21" i="6"/>
  <c r="Q20" i="6"/>
  <c r="P20" i="6"/>
  <c r="N20" i="6"/>
  <c r="M20" i="6"/>
  <c r="K20" i="6"/>
  <c r="J20" i="6"/>
  <c r="H20" i="6"/>
  <c r="G20" i="6"/>
  <c r="E20" i="6"/>
  <c r="D20" i="6"/>
  <c r="V18" i="6"/>
  <c r="U18" i="6"/>
  <c r="T18" i="6"/>
  <c r="S18" i="6"/>
  <c r="R18" i="6"/>
  <c r="Q17" i="6"/>
  <c r="P17" i="6"/>
  <c r="N17" i="6"/>
  <c r="M17" i="6"/>
  <c r="K17" i="6"/>
  <c r="J17" i="6"/>
  <c r="H17" i="6"/>
  <c r="G17" i="6"/>
  <c r="E17" i="6"/>
  <c r="D17" i="6"/>
  <c r="V15" i="6"/>
  <c r="U15" i="6"/>
  <c r="T15" i="6"/>
  <c r="S15" i="6"/>
  <c r="R15" i="6"/>
  <c r="Q14" i="6"/>
  <c r="P14" i="6"/>
  <c r="N14" i="6"/>
  <c r="M14" i="6"/>
  <c r="K14" i="6"/>
  <c r="J14" i="6"/>
  <c r="H14" i="6"/>
  <c r="G14" i="6"/>
  <c r="E14" i="6"/>
  <c r="D14" i="6"/>
  <c r="V12" i="6"/>
  <c r="U12" i="6"/>
  <c r="T12" i="6"/>
  <c r="S12" i="6"/>
  <c r="R12" i="6"/>
  <c r="Q11" i="6"/>
  <c r="P11" i="6"/>
  <c r="N11" i="6"/>
  <c r="M11" i="6"/>
  <c r="K11" i="6"/>
  <c r="J11" i="6"/>
  <c r="H11" i="6"/>
  <c r="G11" i="6"/>
  <c r="E11" i="6"/>
  <c r="D11" i="6"/>
  <c r="V9" i="6"/>
  <c r="U9" i="6"/>
  <c r="T9" i="6"/>
  <c r="S9" i="6"/>
  <c r="R9" i="6"/>
  <c r="Q8" i="6"/>
  <c r="P8" i="6"/>
  <c r="N8" i="6"/>
  <c r="M8" i="6"/>
  <c r="K8" i="6"/>
  <c r="J8" i="6"/>
  <c r="H8" i="6"/>
  <c r="G8" i="6"/>
  <c r="E8" i="6"/>
  <c r="D8" i="6"/>
  <c r="V6" i="6"/>
  <c r="U6" i="6"/>
  <c r="T6" i="6"/>
  <c r="S6" i="6"/>
  <c r="R6" i="6"/>
  <c r="Q5" i="6"/>
  <c r="P5" i="6"/>
  <c r="N5" i="6"/>
  <c r="M5" i="6"/>
  <c r="K5" i="6"/>
  <c r="J5" i="6"/>
  <c r="H5" i="6"/>
  <c r="G5" i="6"/>
  <c r="E5" i="6"/>
  <c r="D5" i="6"/>
  <c r="S8" i="6" l="1"/>
  <c r="S20" i="6"/>
  <c r="S32" i="6"/>
  <c r="U8" i="6"/>
  <c r="U20" i="6"/>
  <c r="U32" i="6"/>
  <c r="S14" i="6"/>
  <c r="U14" i="6"/>
  <c r="S26" i="6"/>
  <c r="U26" i="6"/>
  <c r="S38" i="6"/>
  <c r="U38" i="6"/>
  <c r="R5" i="6"/>
  <c r="T58" i="6" s="1"/>
  <c r="V5" i="6"/>
  <c r="S11" i="6"/>
  <c r="U11" i="6"/>
  <c r="T14" i="6"/>
  <c r="R17" i="6"/>
  <c r="V17" i="6"/>
  <c r="S23" i="6"/>
  <c r="U23" i="6"/>
  <c r="R26" i="6"/>
  <c r="T26" i="6"/>
  <c r="V26" i="6"/>
  <c r="R29" i="6"/>
  <c r="V29" i="6"/>
  <c r="S35" i="6"/>
  <c r="U35" i="6"/>
  <c r="T38" i="6"/>
  <c r="R41" i="6"/>
  <c r="V41" i="6"/>
  <c r="T11" i="6"/>
  <c r="T23" i="6"/>
  <c r="T35" i="6"/>
  <c r="T5" i="6"/>
  <c r="T59" i="6" s="1"/>
  <c r="R8" i="6"/>
  <c r="V8" i="6"/>
  <c r="R14" i="6"/>
  <c r="V14" i="6"/>
  <c r="R20" i="6"/>
  <c r="T20" i="6"/>
  <c r="V20" i="6"/>
  <c r="R23" i="6"/>
  <c r="V23" i="6"/>
  <c r="R32" i="6"/>
  <c r="T32" i="6"/>
  <c r="V32" i="6"/>
  <c r="R35" i="6"/>
  <c r="V35" i="6"/>
  <c r="R38" i="6"/>
  <c r="V38" i="6"/>
  <c r="T17" i="6"/>
  <c r="T29" i="6"/>
  <c r="T41" i="6"/>
  <c r="T8" i="6"/>
  <c r="R11" i="6"/>
  <c r="V11" i="6"/>
  <c r="S5" i="6"/>
  <c r="U5" i="6"/>
  <c r="T60" i="6" s="1"/>
  <c r="S17" i="6"/>
  <c r="U17" i="6"/>
  <c r="S29" i="6"/>
  <c r="U29" i="6"/>
  <c r="S41" i="6"/>
  <c r="U41" i="6"/>
  <c r="X26" i="6" l="1"/>
  <c r="X14" i="6"/>
  <c r="X41" i="6"/>
  <c r="X23" i="6"/>
  <c r="X35" i="6"/>
  <c r="X11" i="6"/>
  <c r="X17" i="6"/>
  <c r="X29" i="6"/>
  <c r="X38" i="6"/>
  <c r="T61" i="6"/>
  <c r="X32" i="6"/>
  <c r="X5" i="6"/>
  <c r="X20" i="6"/>
  <c r="X8" i="6"/>
  <c r="X44" i="6" l="1"/>
  <c r="D8" i="1"/>
  <c r="F11" i="1" l="1"/>
  <c r="I41" i="8" l="1"/>
  <c r="H10" i="1" s="1"/>
  <c r="D10" i="1" s="1"/>
  <c r="G41" i="8"/>
  <c r="H7" i="1" s="1"/>
  <c r="H9" i="1" l="1"/>
  <c r="D7" i="1"/>
  <c r="H8" i="1"/>
  <c r="D9" i="1" l="1"/>
  <c r="H11" i="1"/>
  <c r="D11" i="1" l="1"/>
  <c r="D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Hansson</author>
  </authors>
  <commentList>
    <comment ref="D9" authorId="0" shapeId="0" xr:uid="{A2744045-3585-4019-B92A-0881AE77D643}">
      <text>
        <r>
          <rPr>
            <sz val="9"/>
            <color indexed="81"/>
            <rFont val="Tahoma"/>
            <family val="2"/>
          </rPr>
          <t>Borde vara 1360</t>
        </r>
      </text>
    </comment>
    <comment ref="D14" authorId="0" shapeId="0" xr:uid="{98D74D05-8B6D-4D07-8FAA-B28F02E54845}">
      <text>
        <r>
          <rPr>
            <sz val="9"/>
            <color indexed="81"/>
            <rFont val="Tahoma"/>
            <family val="2"/>
          </rPr>
          <t>Borde vara 1767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Hansson</author>
  </authors>
  <commentList>
    <comment ref="C4" authorId="0" shapeId="0" xr:uid="{54ED213B-9FB8-458E-B0B4-7E504A0942AB}">
      <text>
        <r>
          <rPr>
            <sz val="9"/>
            <color indexed="81"/>
            <rFont val="Tahoma"/>
            <family val="2"/>
          </rPr>
          <t>Planeringsdag</t>
        </r>
      </text>
    </comment>
    <comment ref="D4" authorId="0" shapeId="0" xr:uid="{D816316F-C667-4D7B-8C9F-66E954423D62}">
      <text>
        <r>
          <rPr>
            <sz val="9"/>
            <color indexed="81"/>
            <rFont val="Tahoma"/>
            <family val="2"/>
          </rPr>
          <t>Planeringsdag</t>
        </r>
      </text>
    </comment>
    <comment ref="E4" authorId="0" shapeId="0" xr:uid="{00000000-0006-0000-0100-000003000000}">
      <text>
        <r>
          <rPr>
            <sz val="9"/>
            <color indexed="81"/>
            <rFont val="Tahoma"/>
            <family val="2"/>
          </rPr>
          <t>Planeringsdag</t>
        </r>
      </text>
    </comment>
    <comment ref="F4" authorId="0" shapeId="0" xr:uid="{00000000-0006-0000-0100-000004000000}">
      <text>
        <r>
          <rPr>
            <sz val="9"/>
            <color indexed="81"/>
            <rFont val="Tahoma"/>
            <family val="2"/>
          </rPr>
          <t>Planeringsdag</t>
        </r>
      </text>
    </comment>
    <comment ref="G4" authorId="0" shapeId="0" xr:uid="{00000000-0006-0000-0100-000005000000}">
      <text>
        <r>
          <rPr>
            <sz val="9"/>
            <color indexed="81"/>
            <rFont val="Tahoma"/>
            <family val="2"/>
          </rPr>
          <t>Planeringsdag</t>
        </r>
      </text>
    </comment>
    <comment ref="C5" authorId="0" shapeId="0" xr:uid="{E50E7BFD-411D-46CD-A787-2EAA469199D5}">
      <text>
        <r>
          <rPr>
            <sz val="9"/>
            <color indexed="81"/>
            <rFont val="Tahoma"/>
            <family val="2"/>
          </rPr>
          <t>Planeringsdag</t>
        </r>
      </text>
    </comment>
    <comment ref="D5" authorId="0" shapeId="0" xr:uid="{9646567C-D93F-40F9-8AA8-8424EE8C9DAD}">
      <text>
        <r>
          <rPr>
            <sz val="9"/>
            <color indexed="81"/>
            <rFont val="Tahoma"/>
            <family val="2"/>
          </rPr>
          <t>Upprop, sedan vanlig skoldag</t>
        </r>
      </text>
    </comment>
    <comment ref="C19" authorId="0" shapeId="0" xr:uid="{15B2B09E-E099-4009-81FB-7BD4C7614D3A}">
      <text>
        <r>
          <rPr>
            <sz val="9"/>
            <color indexed="81"/>
            <rFont val="Tahoma"/>
            <family val="2"/>
          </rPr>
          <t>Studiedag</t>
        </r>
      </text>
    </comment>
    <comment ref="D19" authorId="0" shapeId="0" xr:uid="{7C8552E6-61F7-4E1C-97EC-A7D3CED9F2CB}">
      <text>
        <r>
          <rPr>
            <sz val="9"/>
            <color indexed="81"/>
            <rFont val="Tahoma"/>
            <family val="2"/>
          </rPr>
          <t>Studiedag</t>
        </r>
      </text>
    </comment>
    <comment ref="E19" authorId="0" shapeId="0" xr:uid="{F892CC3D-981F-4200-ABED-B3E039EA6673}">
      <text>
        <r>
          <rPr>
            <sz val="9"/>
            <color indexed="81"/>
            <rFont val="Tahoma"/>
            <family val="2"/>
          </rPr>
          <t>Studiedag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Hansson</author>
  </authors>
  <commentList>
    <comment ref="C5" authorId="0" shapeId="0" xr:uid="{2AC453EB-B04F-4A35-BD52-7A79C8F5D18D}">
      <text>
        <r>
          <rPr>
            <sz val="9"/>
            <color indexed="81"/>
            <rFont val="Tahoma"/>
            <family val="2"/>
          </rPr>
          <t>Planeringsdag</t>
        </r>
      </text>
    </comment>
    <comment ref="D5" authorId="0" shapeId="0" xr:uid="{254D0DF6-A7B3-4CA8-A91A-ACA069BB3B3E}">
      <text>
        <r>
          <rPr>
            <sz val="9"/>
            <color indexed="81"/>
            <rFont val="Tahoma"/>
            <family val="2"/>
          </rPr>
          <t>Planeringsdag</t>
        </r>
      </text>
    </comment>
    <comment ref="E5" authorId="0" shapeId="0" xr:uid="{0EA04102-111C-4480-86F7-3BC146364BC7}">
      <text>
        <r>
          <rPr>
            <sz val="9"/>
            <color indexed="81"/>
            <rFont val="Tahoma"/>
            <family val="2"/>
          </rPr>
          <t>Planeringsdag</t>
        </r>
      </text>
    </comment>
    <comment ref="F5" authorId="0" shapeId="0" xr:uid="{FC4C8EDA-3BD8-4E4F-A8B6-1E2180A3D58D}">
      <text>
        <r>
          <rPr>
            <sz val="9"/>
            <color indexed="81"/>
            <rFont val="Tahoma"/>
            <family val="2"/>
          </rPr>
          <t>Planeringsdag</t>
        </r>
      </text>
    </comment>
    <comment ref="G5" authorId="0" shapeId="0" xr:uid="{971867C3-B9D3-4221-8FF8-25FB1E6336C0}">
      <text>
        <r>
          <rPr>
            <sz val="9"/>
            <color indexed="81"/>
            <rFont val="Tahoma"/>
            <family val="2"/>
          </rPr>
          <t>Planeringsdag</t>
        </r>
      </text>
    </comment>
    <comment ref="C19" authorId="0" shapeId="0" xr:uid="{1CF4C634-E967-4618-899D-D045FAD056E9}">
      <text>
        <r>
          <rPr>
            <sz val="9"/>
            <color indexed="81"/>
            <rFont val="Tahoma"/>
            <family val="2"/>
          </rPr>
          <t>Planeringsdag</t>
        </r>
      </text>
    </comment>
    <comment ref="D19" authorId="0" shapeId="0" xr:uid="{AE101EF7-040F-4B4B-A9E8-D172AF8134F4}">
      <text>
        <r>
          <rPr>
            <sz val="9"/>
            <color indexed="81"/>
            <rFont val="Tahoma"/>
            <family val="2"/>
          </rPr>
          <t>Planeringsdag</t>
        </r>
      </text>
    </comment>
    <comment ref="E19" authorId="0" shapeId="0" xr:uid="{5384609C-AC80-494D-91C6-5083F40C964C}">
      <text>
        <r>
          <rPr>
            <sz val="9"/>
            <color indexed="81"/>
            <rFont val="Tahoma"/>
            <family val="2"/>
          </rPr>
          <t>Planeringsdag</t>
        </r>
      </text>
    </comment>
    <comment ref="D30" authorId="0" shapeId="0" xr:uid="{B72E09F3-4C6C-4E84-B922-17AA5F00497C}">
      <text>
        <r>
          <rPr>
            <sz val="9"/>
            <color indexed="81"/>
            <rFont val="Tahoma"/>
            <family val="2"/>
          </rPr>
          <t>Planeringsdag</t>
        </r>
      </text>
    </comment>
    <comment ref="E40" authorId="0" shapeId="0" xr:uid="{BEFEDA0F-4597-487C-8E3D-B06A7F77DB63}">
      <text>
        <r>
          <rPr>
            <sz val="9"/>
            <color indexed="81"/>
            <rFont val="Tahoma"/>
            <family val="2"/>
          </rPr>
          <t>Studiedag</t>
        </r>
      </text>
    </comment>
    <comment ref="F55" authorId="0" shapeId="0" xr:uid="{E1A41C80-C569-4D35-A6AF-4D0A8784E858}">
      <text>
        <r>
          <rPr>
            <sz val="9"/>
            <color indexed="81"/>
            <rFont val="Tahoma"/>
            <family val="2"/>
          </rPr>
          <t>Studiedag</t>
        </r>
      </text>
    </comment>
    <comment ref="G55" authorId="0" shapeId="0" xr:uid="{A7DE61B5-8F92-4E6A-B005-C7ED854E3DAF}">
      <text>
        <r>
          <rPr>
            <sz val="9"/>
            <color indexed="81"/>
            <rFont val="Tahoma"/>
            <family val="2"/>
          </rPr>
          <t>Studiedag</t>
        </r>
      </text>
    </comment>
    <comment ref="C56" authorId="0" shapeId="0" xr:uid="{DB60C5F7-8882-4E90-8532-E08D8671D02C}">
      <text>
        <r>
          <rPr>
            <sz val="9"/>
            <color indexed="81"/>
            <rFont val="Tahoma"/>
            <family val="2"/>
          </rPr>
          <t>Studiedag</t>
        </r>
      </text>
    </comment>
    <comment ref="D56" authorId="0" shapeId="0" xr:uid="{41712306-A28E-48CA-8664-2AC9D399828D}">
      <text>
        <r>
          <rPr>
            <sz val="9"/>
            <color indexed="81"/>
            <rFont val="Tahoma"/>
            <family val="2"/>
          </rPr>
          <t>Studiedag</t>
        </r>
      </text>
    </comment>
  </commentList>
</comments>
</file>

<file path=xl/sharedStrings.xml><?xml version="1.0" encoding="utf-8"?>
<sst xmlns="http://schemas.openxmlformats.org/spreadsheetml/2006/main" count="270" uniqueCount="118">
  <si>
    <t>Planeringsdagar 1 tim lunch</t>
  </si>
  <si>
    <t>KvällsAPT, tredelad dag, rast 15.30-16.00</t>
  </si>
  <si>
    <t>Schema klart</t>
  </si>
  <si>
    <t xml:space="preserve">Totalt antal arbetdagar per läsår: </t>
  </si>
  <si>
    <t xml:space="preserve">Utlagd tid antal timmar: </t>
  </si>
  <si>
    <t>måndag</t>
  </si>
  <si>
    <t>tisdag</t>
  </si>
  <si>
    <t>onsdag</t>
  </si>
  <si>
    <t>torsdag</t>
  </si>
  <si>
    <t>fredag</t>
  </si>
  <si>
    <t>tim/vecka</t>
  </si>
  <si>
    <t>Kommentarer</t>
  </si>
  <si>
    <t>* hel skoldag</t>
  </si>
  <si>
    <t>föräldramöte 2 timmar</t>
  </si>
  <si>
    <t>utvecklingssamtal 12.30 - 16.00 x 5 dagar</t>
  </si>
  <si>
    <t>* Orienteringsdag mellanstadiet</t>
  </si>
  <si>
    <t>* Onsdag kvittningsbar</t>
  </si>
  <si>
    <t>* APT, tredelad dag, rast 15.15-15.45</t>
  </si>
  <si>
    <t>* APT till 17.30 ** BST-dagen 17.00 - 19.00, frivilligt tid mot tid</t>
  </si>
  <si>
    <t>v</t>
  </si>
  <si>
    <t>in</t>
  </si>
  <si>
    <t>ut</t>
  </si>
  <si>
    <t xml:space="preserve">totalsumma timmar för hela perioden: </t>
  </si>
  <si>
    <t>summa</t>
  </si>
  <si>
    <t>Mina tider, avgränsningsperiod 1, inklusive 30 minuter rast vid lunch</t>
  </si>
  <si>
    <t>mån</t>
  </si>
  <si>
    <t>tis</t>
  </si>
  <si>
    <t>ons</t>
  </si>
  <si>
    <t>fre</t>
  </si>
  <si>
    <t>Summa:</t>
  </si>
  <si>
    <t>Hela läsåret</t>
  </si>
  <si>
    <t>Period 1</t>
  </si>
  <si>
    <t>Period 2</t>
  </si>
  <si>
    <t>Period 3</t>
  </si>
  <si>
    <t>Period 4</t>
  </si>
  <si>
    <t xml:space="preserve">Arbetsveckor (arbetsdagar / veckodagar): </t>
  </si>
  <si>
    <t xml:space="preserve">Totalt antal timmar: </t>
  </si>
  <si>
    <t>tor</t>
  </si>
  <si>
    <t>extra</t>
  </si>
  <si>
    <t>vecka 33</t>
  </si>
  <si>
    <t>vecka 34</t>
  </si>
  <si>
    <t>vecka 35</t>
  </si>
  <si>
    <t>vecka 36</t>
  </si>
  <si>
    <t>vecka 37</t>
  </si>
  <si>
    <t>vecka 38</t>
  </si>
  <si>
    <t>vecka 39</t>
  </si>
  <si>
    <t>vecka 40</t>
  </si>
  <si>
    <t>vecka 41</t>
  </si>
  <si>
    <t>w</t>
  </si>
  <si>
    <t>En lärare som arbetar heltid lägger ut 34,5 timmar i sitt RAM-tidsschema (37 timmmar inklusive lunchrast)</t>
  </si>
  <si>
    <t xml:space="preserve">Kompetensutveckling (ingår i reglerad tid):  </t>
  </si>
  <si>
    <t xml:space="preserve">Reglerad tid antal timmar: </t>
  </si>
  <si>
    <t xml:space="preserve">Förtroendearbetstid antal timmar: </t>
  </si>
  <si>
    <t>vecka 42</t>
  </si>
  <si>
    <t>vecka 43</t>
  </si>
  <si>
    <t>vecka 44</t>
  </si>
  <si>
    <t>vecka 45</t>
  </si>
  <si>
    <t>vecka 46</t>
  </si>
  <si>
    <t>vecka 47</t>
  </si>
  <si>
    <t>vecka 48</t>
  </si>
  <si>
    <t>vecka 49</t>
  </si>
  <si>
    <t>vecka 50</t>
  </si>
  <si>
    <t>vecka 51</t>
  </si>
  <si>
    <t>vecka 2</t>
  </si>
  <si>
    <t>vecka 3</t>
  </si>
  <si>
    <t>vecka 4</t>
  </si>
  <si>
    <t>vecka 5</t>
  </si>
  <si>
    <t>vecka 6</t>
  </si>
  <si>
    <t>vecka 7</t>
  </si>
  <si>
    <t>vecka 8</t>
  </si>
  <si>
    <t>vecka 9</t>
  </si>
  <si>
    <t>vecka 10</t>
  </si>
  <si>
    <t>vecka 11</t>
  </si>
  <si>
    <t>vecka 12</t>
  </si>
  <si>
    <t>vecka 13</t>
  </si>
  <si>
    <t>vecka 14</t>
  </si>
  <si>
    <t>vecka 15</t>
  </si>
  <si>
    <t>vecka 16</t>
  </si>
  <si>
    <t>vecka 17</t>
  </si>
  <si>
    <t>vecka 18</t>
  </si>
  <si>
    <t>vecka 19</t>
  </si>
  <si>
    <t>vecka 20</t>
  </si>
  <si>
    <t>vecka 21</t>
  </si>
  <si>
    <t>vecka 22</t>
  </si>
  <si>
    <t>vecka 23</t>
  </si>
  <si>
    <t>vecka 24</t>
  </si>
  <si>
    <t xml:space="preserve">Differens grundtid och faktisk tid (reservtid): </t>
  </si>
  <si>
    <t>Syftet med den här översikten är att visa hur lärarnas arbetstid beräknas över hela läsåret och i de fyra begränsningsperionerna. Utgångspunkten är de fackliga överemnskommelser som beskrivs i HÖK, Bilaga M och SKL om lärares arbetstid.</t>
  </si>
  <si>
    <t>Veckodagarna varierar för var och en av lärarna, men veckans snittider är samma för alla</t>
  </si>
  <si>
    <t>vecka 32</t>
  </si>
  <si>
    <t>Timmar per dag "vanliga dagar" (vita) är genomsnittliga och kan variera utifrån personligt schema och RAM-tider</t>
  </si>
  <si>
    <t>Begränsningsperioder Kymlingeskolan LÅ 2021/22</t>
  </si>
  <si>
    <t>APT</t>
  </si>
  <si>
    <t>Föräldramöte</t>
  </si>
  <si>
    <t>Avslutning måndag 20 december (ingen undervisning tisdag 21 december)</t>
  </si>
  <si>
    <t>APT torsdag</t>
  </si>
  <si>
    <t>APT onsdag</t>
  </si>
  <si>
    <t>Eftersom kalendariet för vårterminen ännu inte är gjort, uppdateras denna översikt i december (bara uppskattade siffror nu)</t>
  </si>
  <si>
    <t>APT tisdag</t>
  </si>
  <si>
    <t>Sportlov</t>
  </si>
  <si>
    <t>Påsklov</t>
  </si>
  <si>
    <t>Nationaldagen och skolavslutning</t>
  </si>
  <si>
    <t>Kristi himmelsfärd</t>
  </si>
  <si>
    <t>Skolavslutning tisdag</t>
  </si>
  <si>
    <t>1 maj</t>
  </si>
  <si>
    <r>
      <t>Begränsningsperioder</t>
    </r>
    <r>
      <rPr>
        <b/>
        <sz val="12"/>
        <color rgb="FF0070C0"/>
        <rFont val="Arial"/>
        <family val="2"/>
      </rPr>
      <t xml:space="preserve"> - Gårdsskolan läsåret 2024/25</t>
    </r>
  </si>
  <si>
    <t>Begränsningsperioder Gårdsskolan LÅ 2024/25</t>
  </si>
  <si>
    <t>extra tid</t>
  </si>
  <si>
    <t>vecka 25</t>
  </si>
  <si>
    <t>Trettondagen, studiedag</t>
  </si>
  <si>
    <t>Studiedag</t>
  </si>
  <si>
    <t>Nationaldagen</t>
  </si>
  <si>
    <t>Summa</t>
  </si>
  <si>
    <t xml:space="preserve">timmar: </t>
  </si>
  <si>
    <t xml:space="preserve">dagar: </t>
  </si>
  <si>
    <t>Gröna dagar                     är lediga dagar, ljusgula dagar                     "specialdagar", ibland schemabrytande</t>
  </si>
  <si>
    <t>Kommentarer till flikarna perioder</t>
  </si>
  <si>
    <t>Avslutning fredag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</si>
</sst>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"/>
    <numFmt numFmtId="165" formatCode="0.0_ ;[Red]\-0.0\ "/>
  </numFmts>
  <fonts count="28"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sz val="9"/>
      <color theme="1"/>
      <name val="Gill Sans MT"/>
      <family val="2"/>
    </font>
    <font>
      <b/>
      <sz val="9"/>
      <color theme="1"/>
      <name val="Gill Sans MT"/>
      <family val="2"/>
    </font>
    <font>
      <sz val="8"/>
      <color theme="1"/>
      <name val="Gill Sans MT"/>
      <family val="2"/>
    </font>
    <font>
      <sz val="18"/>
      <color theme="1"/>
      <name val="Stockholm Type Bold"/>
      <family val="3"/>
    </font>
    <font>
      <sz val="8"/>
      <color theme="1"/>
      <name val="Arial"/>
      <family val="2"/>
    </font>
    <font>
      <sz val="10"/>
      <color rgb="FF333333"/>
      <name val="Consolas"/>
      <family val="3"/>
    </font>
    <font>
      <sz val="8"/>
      <color theme="1"/>
      <name val="Calibri"/>
      <family val="2"/>
      <scheme val="minor"/>
    </font>
    <font>
      <sz val="8"/>
      <color rgb="FFFF0000"/>
      <name val="Gill Sans MT"/>
      <family val="2"/>
    </font>
    <font>
      <sz val="11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8"/>
      <color rgb="FF0070C0"/>
      <name val="Arial"/>
      <family val="2"/>
    </font>
    <font>
      <b/>
      <sz val="8"/>
      <color theme="1"/>
      <name val="Arial"/>
      <family val="2"/>
    </font>
    <font>
      <sz val="12"/>
      <color theme="1"/>
      <name val="Wingdings"/>
      <charset val="2"/>
    </font>
    <font>
      <sz val="8"/>
      <name val="Arial"/>
      <family val="2"/>
    </font>
    <font>
      <sz val="8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6"/>
      <color rgb="FF0070C0"/>
      <name val="Arial"/>
      <family val="2"/>
    </font>
    <font>
      <b/>
      <sz val="12"/>
      <color rgb="FF0070C0"/>
      <name val="Arial"/>
      <family val="2"/>
    </font>
    <font>
      <sz val="10"/>
      <name val="Arial"/>
      <family val="2"/>
    </font>
    <font>
      <b/>
      <sz val="18"/>
      <color rgb="FF00478B"/>
      <name val="Calibri"/>
      <family val="2"/>
      <scheme val="minor"/>
    </font>
    <font>
      <b/>
      <sz val="8"/>
      <color rgb="FF00478B"/>
      <name val="Arial"/>
      <family val="2"/>
    </font>
    <font>
      <b/>
      <sz val="8"/>
      <color rgb="FFA5002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E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0" fillId="7" borderId="0" xfId="0" applyFill="1"/>
    <xf numFmtId="0" fontId="6" fillId="7" borderId="0" xfId="0" applyFont="1" applyFill="1"/>
    <xf numFmtId="0" fontId="2" fillId="7" borderId="0" xfId="0" applyFont="1" applyFill="1"/>
    <xf numFmtId="0" fontId="1" fillId="7" borderId="0" xfId="0" applyFont="1" applyFill="1"/>
    <xf numFmtId="0" fontId="3" fillId="7" borderId="0" xfId="0" applyFont="1" applyFill="1"/>
    <xf numFmtId="0" fontId="3" fillId="7" borderId="0" xfId="0" applyFont="1" applyFill="1" applyAlignment="1">
      <alignment horizontal="center"/>
    </xf>
    <xf numFmtId="20" fontId="0" fillId="7" borderId="0" xfId="0" applyNumberFormat="1" applyFill="1"/>
    <xf numFmtId="0" fontId="11" fillId="7" borderId="0" xfId="0" applyFont="1" applyFill="1"/>
    <xf numFmtId="0" fontId="3" fillId="7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4" fillId="7" borderId="0" xfId="0" applyFont="1" applyFill="1"/>
    <xf numFmtId="0" fontId="8" fillId="7" borderId="0" xfId="0" applyFont="1" applyFill="1" applyAlignment="1">
      <alignment horizontal="left" vertical="center" indent="1"/>
    </xf>
    <xf numFmtId="46" fontId="0" fillId="7" borderId="0" xfId="0" applyNumberFormat="1" applyFill="1"/>
    <xf numFmtId="20" fontId="5" fillId="0" borderId="1" xfId="0" applyNumberFormat="1" applyFont="1" applyBorder="1" applyAlignment="1" applyProtection="1">
      <alignment horizontal="center"/>
      <protection locked="0"/>
    </xf>
    <xf numFmtId="20" fontId="10" fillId="0" borderId="1" xfId="0" applyNumberFormat="1" applyFont="1" applyBorder="1" applyAlignment="1" applyProtection="1">
      <alignment horizontal="center"/>
      <protection locked="0"/>
    </xf>
    <xf numFmtId="164" fontId="12" fillId="8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5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7" fillId="0" borderId="1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 indent="1"/>
    </xf>
    <xf numFmtId="0" fontId="21" fillId="0" borderId="0" xfId="0" applyFont="1"/>
    <xf numFmtId="0" fontId="19" fillId="0" borderId="1" xfId="0" quotePrefix="1" applyFont="1" applyBorder="1" applyAlignment="1">
      <alignment horizontal="left" vertical="center" indent="1"/>
    </xf>
    <xf numFmtId="0" fontId="22" fillId="0" borderId="0" xfId="0" applyFont="1"/>
    <xf numFmtId="0" fontId="7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left" vertical="center" indent="1"/>
    </xf>
    <xf numFmtId="0" fontId="19" fillId="11" borderId="1" xfId="0" applyFont="1" applyFill="1" applyBorder="1" applyAlignment="1">
      <alignment horizontal="left" vertical="center" indent="1"/>
    </xf>
    <xf numFmtId="0" fontId="7" fillId="12" borderId="1" xfId="0" applyFont="1" applyFill="1" applyBorder="1" applyAlignment="1">
      <alignment horizontal="center" vertical="center"/>
    </xf>
    <xf numFmtId="0" fontId="17" fillId="13" borderId="1" xfId="0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inden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right" vertical="center" indent="1"/>
    </xf>
    <xf numFmtId="0" fontId="27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0" fontId="17" fillId="11" borderId="0" xfId="0" applyFont="1" applyFill="1" applyAlignment="1">
      <alignment vertical="center"/>
    </xf>
    <xf numFmtId="0" fontId="7" fillId="15" borderId="1" xfId="0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/>
    </xf>
    <xf numFmtId="3" fontId="7" fillId="16" borderId="1" xfId="0" applyNumberFormat="1" applyFont="1" applyFill="1" applyBorder="1" applyAlignment="1">
      <alignment horizontal="center" vertical="center"/>
    </xf>
    <xf numFmtId="0" fontId="19" fillId="16" borderId="1" xfId="0" applyFont="1" applyFill="1" applyBorder="1" applyAlignment="1">
      <alignment horizontal="center" vertical="center"/>
    </xf>
    <xf numFmtId="165" fontId="7" fillId="15" borderId="1" xfId="0" applyNumberFormat="1" applyFont="1" applyFill="1" applyBorder="1" applyAlignment="1">
      <alignment horizontal="center" vertical="center"/>
    </xf>
    <xf numFmtId="165" fontId="19" fillId="1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vertical="top" indent="1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4" fontId="9" fillId="9" borderId="5" xfId="0" applyNumberFormat="1" applyFont="1" applyFill="1" applyBorder="1" applyAlignment="1">
      <alignment horizontal="center" vertical="center"/>
    </xf>
    <xf numFmtId="164" fontId="9" fillId="9" borderId="2" xfId="0" applyNumberFormat="1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vertical="top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0" fontId="5" fillId="0" borderId="9" xfId="0" applyFont="1" applyBorder="1" applyAlignment="1" applyProtection="1">
      <alignment vertical="top"/>
      <protection locked="0"/>
    </xf>
    <xf numFmtId="0" fontId="5" fillId="0" borderId="4" xfId="0" applyFont="1" applyBorder="1" applyAlignment="1" applyProtection="1">
      <alignment vertical="top"/>
      <protection locked="0"/>
    </xf>
    <xf numFmtId="0" fontId="3" fillId="7" borderId="0" xfId="0" applyFont="1" applyFill="1" applyAlignment="1">
      <alignment horizontal="left"/>
    </xf>
    <xf numFmtId="0" fontId="3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580B015F-FF9C-4CFC-81DD-A68BF7E09CD6}"/>
  </cellStyles>
  <dxfs count="0"/>
  <tableStyles count="0" defaultTableStyle="TableStyleMedium9" defaultPivotStyle="PivotStyleLight16"/>
  <colors>
    <mruColors>
      <color rgb="FFFFFFD9"/>
      <color rgb="FFFFFFCC"/>
      <color rgb="FFFFFFEB"/>
      <color rgb="FFCCFFCC"/>
      <color rgb="FFA50021"/>
      <color rgb="FFCCECFF"/>
      <color rgb="FFF3F3F3"/>
      <color rgb="FF00478B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793750</xdr:colOff>
      <xdr:row>18</xdr:row>
      <xdr:rowOff>31750</xdr:rowOff>
    </xdr:from>
    <xdr:to>
      <xdr:col>2</xdr:col>
      <xdr:colOff>1117750</xdr:colOff>
      <xdr:row>18</xdr:row>
      <xdr:rowOff>211750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DC0B4C8-4EEC-0CFB-5DA7-FC1E36F24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350" y="3975100"/>
          <a:ext cx="324000" cy="180000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</xdr:col>
      <xdr:colOff>457200</xdr:colOff>
      <xdr:row>18</xdr:row>
      <xdr:rowOff>31750</xdr:rowOff>
    </xdr:from>
    <xdr:to>
      <xdr:col>5</xdr:col>
      <xdr:colOff>6500</xdr:colOff>
      <xdr:row>18</xdr:row>
      <xdr:rowOff>211750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D8718D97-2AE6-7BA5-3FF1-A09E8A163F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16250" y="3975100"/>
          <a:ext cx="324000" cy="180000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zoomScaleNormal="100" workbookViewId="0">
      <selection activeCell="J20" sqref="J20"/>
    </sheetView>
  </sheetViews>
  <sheetFormatPr defaultRowHeight="14.5"/>
  <cols>
    <col min="1" max="1" width="2.7265625" customWidth="1"/>
    <col min="2" max="2" width="2.36328125" customWidth="1"/>
    <col min="3" max="3" width="31.54296875" customWidth="1"/>
    <col min="4" max="4" width="10.6328125" customWidth="1"/>
    <col min="5" max="5" width="0.453125" customWidth="1"/>
    <col min="11" max="11" width="10.6328125" customWidth="1"/>
  </cols>
  <sheetData>
    <row r="1" spans="1:11" ht="7.5" customHeight="1">
      <c r="A1" s="3"/>
      <c r="C1" s="3"/>
      <c r="D1" s="3"/>
      <c r="K1" s="3"/>
    </row>
    <row r="2" spans="1:11" ht="33.75" customHeight="1">
      <c r="B2" s="50" t="s">
        <v>105</v>
      </c>
      <c r="C2" s="2"/>
      <c r="D2" s="2"/>
      <c r="K2" s="1"/>
    </row>
    <row r="3" spans="1:11" ht="7.5" customHeight="1">
      <c r="A3" s="3"/>
      <c r="C3" s="3"/>
      <c r="D3" s="3"/>
      <c r="K3" s="3"/>
    </row>
    <row r="4" spans="1:11" ht="39" customHeight="1">
      <c r="A4" s="3"/>
      <c r="B4" s="70" t="s">
        <v>87</v>
      </c>
      <c r="C4" s="71"/>
      <c r="D4" s="71"/>
      <c r="E4" s="71"/>
      <c r="F4" s="71"/>
      <c r="G4" s="71"/>
      <c r="H4" s="71"/>
      <c r="I4" s="71"/>
      <c r="K4" s="3"/>
    </row>
    <row r="5" spans="1:11" ht="7.5" customHeight="1">
      <c r="A5" s="3"/>
      <c r="C5" s="3"/>
      <c r="D5" s="3"/>
      <c r="K5" s="3"/>
    </row>
    <row r="6" spans="1:11" ht="16">
      <c r="A6" s="3"/>
      <c r="B6" s="5"/>
      <c r="C6" s="5"/>
      <c r="D6" s="25" t="s">
        <v>30</v>
      </c>
      <c r="E6" s="28"/>
      <c r="F6" s="25" t="s">
        <v>31</v>
      </c>
      <c r="G6" s="25" t="s">
        <v>32</v>
      </c>
      <c r="H6" s="25" t="s">
        <v>33</v>
      </c>
      <c r="I6" s="25" t="s">
        <v>34</v>
      </c>
      <c r="J6" s="5"/>
      <c r="K6" s="5"/>
    </row>
    <row r="7" spans="1:11" ht="18" customHeight="1">
      <c r="A7" s="3"/>
      <c r="B7" s="5"/>
      <c r="C7" s="23" t="s">
        <v>3</v>
      </c>
      <c r="D7" s="65">
        <f>SUM(F7:I7)</f>
        <v>194</v>
      </c>
      <c r="E7" s="28"/>
      <c r="F7" s="65">
        <f>'perioder LÅ2425'!G15</f>
        <v>50</v>
      </c>
      <c r="G7" s="65">
        <f>'perioder LÅ2425'!G27</f>
        <v>43</v>
      </c>
      <c r="H7" s="67">
        <f>'perioder LÅ2425'!G41</f>
        <v>49</v>
      </c>
      <c r="I7" s="67">
        <f>'perioder LÅ2425'!G57</f>
        <v>52</v>
      </c>
      <c r="J7" s="5"/>
      <c r="K7" s="5"/>
    </row>
    <row r="8" spans="1:11" ht="18" customHeight="1">
      <c r="A8" s="3"/>
      <c r="B8" s="5"/>
      <c r="C8" s="23" t="s">
        <v>35</v>
      </c>
      <c r="D8" s="65">
        <f>194/5</f>
        <v>38.799999999999997</v>
      </c>
      <c r="E8" s="28"/>
      <c r="F8" s="65">
        <f>F7/5</f>
        <v>10</v>
      </c>
      <c r="G8" s="65">
        <f t="shared" ref="G8:I8" si="0">G7/5</f>
        <v>8.6</v>
      </c>
      <c r="H8" s="67">
        <f t="shared" si="0"/>
        <v>9.8000000000000007</v>
      </c>
      <c r="I8" s="67">
        <f t="shared" si="0"/>
        <v>10.4</v>
      </c>
      <c r="J8" s="5"/>
      <c r="K8" s="5"/>
    </row>
    <row r="9" spans="1:11" ht="18" customHeight="1">
      <c r="A9" s="3"/>
      <c r="B9" s="5"/>
      <c r="C9" s="23" t="s">
        <v>51</v>
      </c>
      <c r="D9" s="65">
        <f>SUM(F9:I9)</f>
        <v>1360</v>
      </c>
      <c r="E9" s="28"/>
      <c r="F9" s="65">
        <f>F7*7+1</f>
        <v>351</v>
      </c>
      <c r="G9" s="65">
        <f>G7*7+1</f>
        <v>302</v>
      </c>
      <c r="H9" s="67">
        <f t="shared" ref="H9:I9" si="1">H7*7</f>
        <v>343</v>
      </c>
      <c r="I9" s="67">
        <f t="shared" si="1"/>
        <v>364</v>
      </c>
      <c r="J9" s="5"/>
      <c r="K9" s="5"/>
    </row>
    <row r="10" spans="1:11" ht="18" customHeight="1">
      <c r="A10" s="3"/>
      <c r="B10" s="5"/>
      <c r="C10" s="23" t="s">
        <v>4</v>
      </c>
      <c r="D10" s="65">
        <f>SUM(F10:I10)</f>
        <v>1355.5</v>
      </c>
      <c r="E10" s="28"/>
      <c r="F10" s="65">
        <f>'perioder LÅ2425'!I15</f>
        <v>351</v>
      </c>
      <c r="G10" s="65">
        <f>'perioder LÅ2425'!I27</f>
        <v>300.5</v>
      </c>
      <c r="H10" s="67">
        <f>'perioder LÅ2425'!I41</f>
        <v>343</v>
      </c>
      <c r="I10" s="67">
        <f>'perioder LÅ2425'!I57</f>
        <v>361</v>
      </c>
      <c r="J10" s="5"/>
      <c r="K10" s="5"/>
    </row>
    <row r="11" spans="1:11" ht="18" customHeight="1">
      <c r="A11" s="3"/>
      <c r="B11" s="5"/>
      <c r="C11" s="23" t="s">
        <v>86</v>
      </c>
      <c r="D11" s="64">
        <f>D9-D10</f>
        <v>4.5</v>
      </c>
      <c r="E11" s="28"/>
      <c r="F11" s="68">
        <f>F9-F10</f>
        <v>0</v>
      </c>
      <c r="G11" s="68">
        <f t="shared" ref="G11:I11" si="2">G9-G10</f>
        <v>1.5</v>
      </c>
      <c r="H11" s="69">
        <f>H9-H10</f>
        <v>0</v>
      </c>
      <c r="I11" s="69">
        <f t="shared" si="2"/>
        <v>3</v>
      </c>
      <c r="J11" s="5"/>
      <c r="K11" s="5"/>
    </row>
    <row r="12" spans="1:11" ht="5.15" customHeight="1">
      <c r="A12" s="3"/>
      <c r="B12" s="5"/>
      <c r="C12" s="5"/>
      <c r="D12" s="28"/>
      <c r="E12" s="28"/>
      <c r="F12" s="28"/>
      <c r="G12" s="28"/>
      <c r="H12" s="28"/>
      <c r="I12" s="28"/>
      <c r="J12" s="5"/>
      <c r="K12" s="5"/>
    </row>
    <row r="13" spans="1:11" ht="18" customHeight="1">
      <c r="A13" s="3"/>
      <c r="B13" s="5"/>
      <c r="C13" s="23" t="s">
        <v>52</v>
      </c>
      <c r="D13" s="66">
        <v>407</v>
      </c>
      <c r="E13" s="28"/>
      <c r="F13" s="28"/>
      <c r="G13" s="28"/>
      <c r="H13" s="28"/>
      <c r="I13" s="28"/>
      <c r="J13" s="5"/>
      <c r="K13" s="5"/>
    </row>
    <row r="14" spans="1:11" ht="18" customHeight="1">
      <c r="A14" s="3"/>
      <c r="B14" s="5"/>
      <c r="C14" s="23" t="s">
        <v>36</v>
      </c>
      <c r="D14" s="66">
        <f>SUM(D9,D13)</f>
        <v>1767</v>
      </c>
      <c r="E14" s="28"/>
      <c r="F14" s="28"/>
      <c r="G14" s="28"/>
      <c r="H14" s="28"/>
      <c r="I14" s="28"/>
      <c r="J14" s="5"/>
      <c r="K14" s="5"/>
    </row>
    <row r="15" spans="1:11" ht="18" customHeight="1">
      <c r="A15" s="3"/>
      <c r="B15" s="5"/>
      <c r="C15" s="23" t="s">
        <v>50</v>
      </c>
      <c r="D15" s="65">
        <v>104</v>
      </c>
      <c r="E15" s="28"/>
      <c r="F15" s="37"/>
      <c r="G15" s="28"/>
      <c r="H15" s="28"/>
      <c r="I15" s="28"/>
      <c r="J15" s="5"/>
      <c r="K15" s="5"/>
    </row>
    <row r="16" spans="1:11">
      <c r="B16" s="5"/>
      <c r="C16" s="5"/>
      <c r="D16" s="28"/>
      <c r="E16" s="28"/>
      <c r="F16" s="28"/>
      <c r="G16" s="28"/>
      <c r="H16" s="28"/>
      <c r="I16" s="28"/>
      <c r="J16" s="5"/>
      <c r="K16" s="5"/>
    </row>
    <row r="17" spans="2:12" s="41" customFormat="1" ht="18" customHeight="1">
      <c r="B17" s="29" t="s">
        <v>116</v>
      </c>
      <c r="C17" s="27"/>
      <c r="D17" s="28"/>
      <c r="E17" s="28"/>
      <c r="F17" s="28"/>
      <c r="G17" s="28"/>
      <c r="H17" s="28"/>
      <c r="I17" s="28"/>
      <c r="J17" s="27"/>
      <c r="K17" s="27"/>
      <c r="L17"/>
    </row>
    <row r="18" spans="2:12" s="41" customFormat="1" ht="18" customHeight="1">
      <c r="B18" s="45" t="s">
        <v>48</v>
      </c>
      <c r="C18" s="37" t="s">
        <v>90</v>
      </c>
      <c r="D18" s="28"/>
      <c r="E18" s="28"/>
      <c r="F18" s="28"/>
      <c r="G18" s="28"/>
      <c r="H18" s="28"/>
      <c r="I18" s="28"/>
      <c r="J18" s="27"/>
      <c r="K18" s="27"/>
    </row>
    <row r="19" spans="2:12" ht="18" customHeight="1">
      <c r="B19" s="45" t="s">
        <v>48</v>
      </c>
      <c r="C19" s="37" t="s">
        <v>115</v>
      </c>
      <c r="D19" s="28"/>
      <c r="E19" s="28"/>
      <c r="F19" s="28"/>
      <c r="G19" s="28"/>
      <c r="H19" s="28"/>
      <c r="I19" s="28"/>
      <c r="J19" s="5"/>
      <c r="K19" s="5"/>
    </row>
    <row r="20" spans="2:12" ht="18" customHeight="1">
      <c r="B20" s="45" t="s">
        <v>48</v>
      </c>
      <c r="C20" s="37" t="s">
        <v>49</v>
      </c>
      <c r="D20" s="28"/>
      <c r="E20" s="28"/>
      <c r="F20" s="28"/>
      <c r="G20" s="28"/>
      <c r="H20" s="28"/>
      <c r="I20" s="28"/>
      <c r="J20" s="5"/>
      <c r="K20" s="5"/>
    </row>
    <row r="21" spans="2:12" s="41" customFormat="1" ht="18" customHeight="1">
      <c r="B21" s="45" t="s">
        <v>48</v>
      </c>
      <c r="C21" s="37" t="s">
        <v>88</v>
      </c>
      <c r="D21" s="28"/>
      <c r="E21" s="28"/>
      <c r="F21" s="28"/>
      <c r="G21" s="28"/>
      <c r="H21" s="28"/>
      <c r="I21" s="28"/>
      <c r="J21" s="27"/>
      <c r="K21" s="27"/>
    </row>
    <row r="22" spans="2:12" ht="15" hidden="1">
      <c r="B22" s="45" t="s">
        <v>48</v>
      </c>
      <c r="C22" s="37" t="s">
        <v>97</v>
      </c>
      <c r="D22" s="5"/>
      <c r="E22" s="5"/>
      <c r="F22" s="5"/>
      <c r="G22" s="5"/>
      <c r="H22" s="5"/>
      <c r="I22" s="5"/>
      <c r="J22" s="5"/>
      <c r="K22" s="5"/>
    </row>
    <row r="23" spans="2:12">
      <c r="B23" s="5"/>
      <c r="C23" s="5"/>
      <c r="D23" s="5"/>
      <c r="E23" s="5"/>
      <c r="F23" s="5"/>
      <c r="G23" s="5"/>
      <c r="H23" s="5"/>
      <c r="I23" s="5"/>
      <c r="J23" s="5"/>
      <c r="K23" s="5"/>
    </row>
  </sheetData>
  <mergeCells count="1">
    <mergeCell ref="B4:I4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  <legacyDrawing r:id="rId3"/>
  <picture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9"/>
  <sheetViews>
    <sheetView showGridLines="0" topLeftCell="A33" zoomScaleNormal="100" workbookViewId="0">
      <selection activeCell="C60" sqref="C60"/>
    </sheetView>
  </sheetViews>
  <sheetFormatPr defaultRowHeight="14.5"/>
  <cols>
    <col min="1" max="1" width="1.453125" customWidth="1"/>
    <col min="2" max="2" width="10.36328125" customWidth="1"/>
    <col min="3" max="7" width="5.6328125" customWidth="1"/>
    <col min="8" max="8" width="6.6328125" customWidth="1"/>
    <col min="9" max="9" width="7.54296875" bestFit="1" customWidth="1"/>
    <col min="10" max="10" width="62.08984375" style="39" customWidth="1"/>
  </cols>
  <sheetData>
    <row r="1" spans="1:12" ht="33.75" customHeight="1">
      <c r="B1" s="48" t="s">
        <v>91</v>
      </c>
      <c r="C1" s="2"/>
      <c r="D1" s="2"/>
      <c r="E1" s="2"/>
      <c r="F1" s="1"/>
      <c r="G1" s="1"/>
      <c r="H1" s="1"/>
      <c r="I1" s="1"/>
      <c r="J1" s="35"/>
    </row>
    <row r="2" spans="1:12" ht="11.25" customHeight="1">
      <c r="B2" s="4"/>
      <c r="C2" s="2"/>
      <c r="D2" s="2"/>
      <c r="E2" s="2"/>
      <c r="F2" s="1"/>
      <c r="G2" s="1"/>
      <c r="H2" s="1"/>
      <c r="I2" s="1"/>
      <c r="J2" s="35"/>
    </row>
    <row r="3" spans="1:12" s="44" customFormat="1" ht="18.75" customHeight="1">
      <c r="A3" s="42"/>
      <c r="B3" s="43" t="s">
        <v>31</v>
      </c>
      <c r="C3" s="28" t="s">
        <v>25</v>
      </c>
      <c r="D3" s="28" t="s">
        <v>26</v>
      </c>
      <c r="E3" s="28" t="s">
        <v>27</v>
      </c>
      <c r="F3" s="28" t="s">
        <v>37</v>
      </c>
      <c r="G3" s="28" t="s">
        <v>28</v>
      </c>
      <c r="H3" s="28" t="s">
        <v>38</v>
      </c>
      <c r="I3" s="28" t="s">
        <v>10</v>
      </c>
      <c r="J3" s="30" t="s">
        <v>11</v>
      </c>
      <c r="K3" s="27"/>
      <c r="L3" s="27"/>
    </row>
    <row r="4" spans="1:12" s="22" customFormat="1" ht="15.9" customHeight="1">
      <c r="A4" s="26"/>
      <c r="B4" s="40" t="s">
        <v>89</v>
      </c>
      <c r="C4" s="46">
        <v>7</v>
      </c>
      <c r="D4" s="46">
        <v>7</v>
      </c>
      <c r="E4" s="46">
        <v>7</v>
      </c>
      <c r="F4" s="46">
        <v>7</v>
      </c>
      <c r="G4" s="46">
        <v>6.5</v>
      </c>
      <c r="H4" s="31"/>
      <c r="I4" s="24">
        <f t="shared" ref="I4:I12" si="0">SUM(C4:H4)</f>
        <v>34.5</v>
      </c>
      <c r="J4" s="36"/>
      <c r="K4" s="27"/>
      <c r="L4" s="27"/>
    </row>
    <row r="5" spans="1:12" s="22" customFormat="1" ht="15.9" customHeight="1">
      <c r="A5" s="26"/>
      <c r="B5" s="40" t="s">
        <v>39</v>
      </c>
      <c r="C5" s="46">
        <v>7</v>
      </c>
      <c r="D5" s="24">
        <v>7</v>
      </c>
      <c r="E5" s="24">
        <v>7</v>
      </c>
      <c r="F5" s="24">
        <v>7</v>
      </c>
      <c r="G5" s="24">
        <v>6.5</v>
      </c>
      <c r="H5" s="31"/>
      <c r="I5" s="24">
        <f t="shared" si="0"/>
        <v>34.5</v>
      </c>
      <c r="J5" s="36"/>
      <c r="K5" s="27"/>
      <c r="L5" s="27"/>
    </row>
    <row r="6" spans="1:12" s="22" customFormat="1" ht="15.9" customHeight="1">
      <c r="A6" s="26"/>
      <c r="B6" s="40" t="s">
        <v>40</v>
      </c>
      <c r="C6" s="24">
        <v>7</v>
      </c>
      <c r="D6" s="24">
        <v>7</v>
      </c>
      <c r="E6" s="24">
        <v>7</v>
      </c>
      <c r="F6" s="24">
        <v>7</v>
      </c>
      <c r="G6" s="24">
        <v>6.5</v>
      </c>
      <c r="H6" s="31">
        <v>2</v>
      </c>
      <c r="I6" s="24">
        <f t="shared" si="0"/>
        <v>36.5</v>
      </c>
      <c r="J6" s="36" t="s">
        <v>92</v>
      </c>
      <c r="K6" s="27"/>
      <c r="L6" s="27"/>
    </row>
    <row r="7" spans="1:12" s="22" customFormat="1" ht="15.9" customHeight="1">
      <c r="A7" s="26"/>
      <c r="B7" s="40" t="s">
        <v>41</v>
      </c>
      <c r="C7" s="24">
        <v>7</v>
      </c>
      <c r="D7" s="24">
        <v>7</v>
      </c>
      <c r="E7" s="24">
        <v>7</v>
      </c>
      <c r="F7" s="24">
        <v>7</v>
      </c>
      <c r="G7" s="24">
        <v>6.5</v>
      </c>
      <c r="H7" s="31"/>
      <c r="I7" s="24">
        <f t="shared" si="0"/>
        <v>34.5</v>
      </c>
      <c r="J7" s="47"/>
      <c r="K7" s="27"/>
      <c r="L7" s="27"/>
    </row>
    <row r="8" spans="1:12" s="22" customFormat="1" ht="15.9" customHeight="1">
      <c r="A8" s="26"/>
      <c r="B8" s="40" t="s">
        <v>42</v>
      </c>
      <c r="C8" s="24">
        <v>7</v>
      </c>
      <c r="D8" s="24">
        <v>7</v>
      </c>
      <c r="E8" s="24">
        <v>7</v>
      </c>
      <c r="F8" s="24">
        <v>7</v>
      </c>
      <c r="G8" s="24">
        <v>6.5</v>
      </c>
      <c r="H8" s="31">
        <v>2</v>
      </c>
      <c r="I8" s="24">
        <f t="shared" si="0"/>
        <v>36.5</v>
      </c>
      <c r="J8" s="36" t="s">
        <v>93</v>
      </c>
      <c r="K8" s="27"/>
      <c r="L8" s="27"/>
    </row>
    <row r="9" spans="1:12" s="22" customFormat="1" ht="15.9" customHeight="1">
      <c r="A9" s="26"/>
      <c r="B9" s="40" t="s">
        <v>43</v>
      </c>
      <c r="C9" s="24">
        <v>7</v>
      </c>
      <c r="D9" s="24">
        <v>7</v>
      </c>
      <c r="E9" s="24">
        <v>7</v>
      </c>
      <c r="F9" s="24">
        <v>7</v>
      </c>
      <c r="G9" s="24">
        <v>6.5</v>
      </c>
      <c r="H9" s="31"/>
      <c r="I9" s="24">
        <f t="shared" si="0"/>
        <v>34.5</v>
      </c>
      <c r="J9" s="36"/>
      <c r="K9" s="27"/>
      <c r="L9" s="27"/>
    </row>
    <row r="10" spans="1:12" s="22" customFormat="1" ht="15.9" customHeight="1">
      <c r="A10" s="26"/>
      <c r="B10" s="40" t="s">
        <v>44</v>
      </c>
      <c r="C10" s="24">
        <v>7</v>
      </c>
      <c r="D10" s="24">
        <v>7</v>
      </c>
      <c r="E10" s="24">
        <v>7</v>
      </c>
      <c r="F10" s="24">
        <v>7</v>
      </c>
      <c r="G10" s="24">
        <v>6.5</v>
      </c>
      <c r="H10" s="31">
        <v>2</v>
      </c>
      <c r="I10" s="24">
        <f t="shared" si="0"/>
        <v>36.5</v>
      </c>
      <c r="J10" s="36" t="s">
        <v>92</v>
      </c>
      <c r="K10" s="27"/>
      <c r="L10" s="27"/>
    </row>
    <row r="11" spans="1:12" s="22" customFormat="1" ht="15.9" customHeight="1">
      <c r="A11" s="26"/>
      <c r="B11" s="40" t="s">
        <v>45</v>
      </c>
      <c r="C11" s="24">
        <v>7</v>
      </c>
      <c r="D11" s="24">
        <v>7</v>
      </c>
      <c r="E11" s="24">
        <v>7</v>
      </c>
      <c r="F11" s="24">
        <v>7</v>
      </c>
      <c r="G11" s="24">
        <v>6.5</v>
      </c>
      <c r="H11" s="31"/>
      <c r="I11" s="24">
        <f t="shared" si="0"/>
        <v>34.5</v>
      </c>
      <c r="J11" s="36"/>
      <c r="K11" s="27"/>
      <c r="L11" s="27"/>
    </row>
    <row r="12" spans="1:12" s="22" customFormat="1" ht="15.9" customHeight="1">
      <c r="A12" s="26"/>
      <c r="B12" s="40" t="s">
        <v>46</v>
      </c>
      <c r="C12" s="24">
        <v>7</v>
      </c>
      <c r="D12" s="24">
        <v>7</v>
      </c>
      <c r="E12" s="24">
        <v>7</v>
      </c>
      <c r="F12" s="24">
        <v>7</v>
      </c>
      <c r="G12" s="24">
        <v>6.5</v>
      </c>
      <c r="H12" s="31"/>
      <c r="I12" s="24">
        <f t="shared" si="0"/>
        <v>34.5</v>
      </c>
      <c r="J12" s="36"/>
      <c r="K12" s="27"/>
      <c r="L12" s="27"/>
    </row>
    <row r="13" spans="1:12" s="22" customFormat="1" ht="15.9" customHeight="1">
      <c r="A13" s="26"/>
      <c r="B13" s="32" t="s">
        <v>29</v>
      </c>
      <c r="C13" s="32"/>
      <c r="D13" s="32"/>
      <c r="E13" s="27"/>
      <c r="F13" s="27"/>
      <c r="G13" s="27"/>
      <c r="H13" s="27"/>
      <c r="I13" s="33">
        <f>SUM(I4:I12)</f>
        <v>316.5</v>
      </c>
      <c r="J13" s="37"/>
      <c r="K13" s="27"/>
      <c r="L13" s="27"/>
    </row>
    <row r="14" spans="1:12" s="22" customFormat="1" ht="14">
      <c r="B14" s="32"/>
      <c r="C14" s="32"/>
      <c r="D14" s="32"/>
      <c r="E14" s="27"/>
      <c r="F14" s="27"/>
      <c r="G14" s="27"/>
      <c r="H14" s="27"/>
      <c r="I14" s="27"/>
      <c r="J14" s="37"/>
      <c r="K14" s="27"/>
      <c r="L14" s="27"/>
    </row>
    <row r="15" spans="1:12" s="44" customFormat="1" ht="18.75" customHeight="1">
      <c r="A15" s="42"/>
      <c r="B15" s="43" t="s">
        <v>32</v>
      </c>
      <c r="C15" s="28" t="s">
        <v>25</v>
      </c>
      <c r="D15" s="28" t="s">
        <v>26</v>
      </c>
      <c r="E15" s="28" t="s">
        <v>27</v>
      </c>
      <c r="F15" s="28" t="s">
        <v>37</v>
      </c>
      <c r="G15" s="28" t="s">
        <v>28</v>
      </c>
      <c r="H15" s="28" t="s">
        <v>38</v>
      </c>
      <c r="I15" s="28" t="s">
        <v>10</v>
      </c>
      <c r="J15" s="30" t="s">
        <v>11</v>
      </c>
      <c r="K15" s="27"/>
      <c r="L15" s="27"/>
    </row>
    <row r="16" spans="1:12" s="22" customFormat="1" ht="15.9" customHeight="1">
      <c r="A16" s="26"/>
      <c r="B16" s="40" t="s">
        <v>47</v>
      </c>
      <c r="C16" s="24">
        <v>7</v>
      </c>
      <c r="D16" s="24">
        <v>7</v>
      </c>
      <c r="E16" s="24">
        <v>7</v>
      </c>
      <c r="F16" s="24">
        <v>7</v>
      </c>
      <c r="G16" s="24">
        <v>6.5</v>
      </c>
      <c r="H16" s="31"/>
      <c r="I16" s="24">
        <f>SUM(C16:H16)</f>
        <v>34.5</v>
      </c>
      <c r="J16" s="36"/>
      <c r="K16" s="27"/>
      <c r="L16" s="27"/>
    </row>
    <row r="17" spans="1:12" s="22" customFormat="1" ht="15.9" customHeight="1">
      <c r="A17" s="26"/>
      <c r="B17" s="40" t="s">
        <v>53</v>
      </c>
      <c r="C17" s="24">
        <v>7</v>
      </c>
      <c r="D17" s="24">
        <v>7</v>
      </c>
      <c r="E17" s="24">
        <v>7</v>
      </c>
      <c r="F17" s="24">
        <v>7</v>
      </c>
      <c r="G17" s="24">
        <v>6.5</v>
      </c>
      <c r="H17" s="31"/>
      <c r="I17" s="24">
        <f t="shared" ref="I17:I26" si="1">SUM(C17:H17)</f>
        <v>34.5</v>
      </c>
      <c r="J17" s="47"/>
      <c r="K17" s="27"/>
      <c r="L17" s="27"/>
    </row>
    <row r="18" spans="1:12" s="22" customFormat="1" ht="15.9" customHeight="1">
      <c r="A18" s="26"/>
      <c r="B18" s="40" t="s">
        <v>54</v>
      </c>
      <c r="C18" s="24">
        <v>7</v>
      </c>
      <c r="D18" s="24">
        <v>7</v>
      </c>
      <c r="E18" s="24">
        <v>7</v>
      </c>
      <c r="F18" s="24">
        <v>7</v>
      </c>
      <c r="G18" s="24">
        <v>6.5</v>
      </c>
      <c r="H18" s="31">
        <v>2</v>
      </c>
      <c r="I18" s="24">
        <f t="shared" si="1"/>
        <v>36.5</v>
      </c>
      <c r="J18" s="36" t="s">
        <v>95</v>
      </c>
      <c r="K18" s="27"/>
      <c r="L18" s="27"/>
    </row>
    <row r="19" spans="1:12" s="22" customFormat="1" ht="15.9" customHeight="1">
      <c r="A19" s="26"/>
      <c r="B19" s="40" t="s">
        <v>55</v>
      </c>
      <c r="C19" s="46">
        <v>7</v>
      </c>
      <c r="D19" s="46">
        <v>7</v>
      </c>
      <c r="E19" s="46">
        <v>7</v>
      </c>
      <c r="F19" s="34"/>
      <c r="G19" s="34"/>
      <c r="H19" s="31"/>
      <c r="I19" s="24">
        <f t="shared" si="1"/>
        <v>21</v>
      </c>
      <c r="J19" s="47"/>
      <c r="K19" s="27"/>
      <c r="L19" s="27"/>
    </row>
    <row r="20" spans="1:12" s="22" customFormat="1" ht="15.9" customHeight="1">
      <c r="A20" s="26"/>
      <c r="B20" s="40" t="s">
        <v>56</v>
      </c>
      <c r="C20" s="24">
        <v>7</v>
      </c>
      <c r="D20" s="24">
        <v>7</v>
      </c>
      <c r="E20" s="24">
        <v>7</v>
      </c>
      <c r="F20" s="24">
        <v>7</v>
      </c>
      <c r="G20" s="24">
        <v>6.5</v>
      </c>
      <c r="H20" s="31"/>
      <c r="I20" s="24">
        <f t="shared" si="1"/>
        <v>34.5</v>
      </c>
      <c r="J20" s="47"/>
      <c r="K20" s="27"/>
      <c r="L20" s="27"/>
    </row>
    <row r="21" spans="1:12" s="22" customFormat="1" ht="15.9" customHeight="1">
      <c r="A21" s="26"/>
      <c r="B21" s="40" t="s">
        <v>57</v>
      </c>
      <c r="C21" s="24">
        <v>7</v>
      </c>
      <c r="D21" s="24">
        <v>7</v>
      </c>
      <c r="E21" s="24">
        <v>7</v>
      </c>
      <c r="F21" s="24">
        <v>7</v>
      </c>
      <c r="G21" s="24">
        <v>6.5</v>
      </c>
      <c r="H21" s="31"/>
      <c r="I21" s="24">
        <f t="shared" si="1"/>
        <v>34.5</v>
      </c>
      <c r="J21" s="47"/>
      <c r="K21" s="27"/>
      <c r="L21" s="27"/>
    </row>
    <row r="22" spans="1:12" s="22" customFormat="1" ht="15.9" customHeight="1">
      <c r="A22" s="26"/>
      <c r="B22" s="40" t="s">
        <v>58</v>
      </c>
      <c r="C22" s="24">
        <v>7</v>
      </c>
      <c r="D22" s="24">
        <v>7</v>
      </c>
      <c r="E22" s="24">
        <v>7</v>
      </c>
      <c r="F22" s="24">
        <v>7</v>
      </c>
      <c r="G22" s="24">
        <v>6.5</v>
      </c>
      <c r="H22" s="31">
        <v>2</v>
      </c>
      <c r="I22" s="24">
        <f t="shared" si="1"/>
        <v>36.5</v>
      </c>
      <c r="J22" s="47" t="s">
        <v>96</v>
      </c>
      <c r="K22" s="27"/>
      <c r="L22" s="27"/>
    </row>
    <row r="23" spans="1:12" s="22" customFormat="1" ht="15.9" customHeight="1">
      <c r="A23" s="26"/>
      <c r="B23" s="40" t="s">
        <v>59</v>
      </c>
      <c r="C23" s="24">
        <v>7</v>
      </c>
      <c r="D23" s="24">
        <v>7</v>
      </c>
      <c r="E23" s="24">
        <v>7</v>
      </c>
      <c r="F23" s="24">
        <v>7</v>
      </c>
      <c r="G23" s="24">
        <v>6.5</v>
      </c>
      <c r="H23" s="31"/>
      <c r="I23" s="24">
        <f t="shared" si="1"/>
        <v>34.5</v>
      </c>
      <c r="J23" s="36"/>
      <c r="K23" s="27"/>
      <c r="L23" s="27"/>
    </row>
    <row r="24" spans="1:12" s="22" customFormat="1" ht="15.9" customHeight="1">
      <c r="A24" s="26"/>
      <c r="B24" s="40" t="s">
        <v>60</v>
      </c>
      <c r="C24" s="24">
        <v>7</v>
      </c>
      <c r="D24" s="24">
        <v>7</v>
      </c>
      <c r="E24" s="24">
        <v>7</v>
      </c>
      <c r="F24" s="24">
        <v>7</v>
      </c>
      <c r="G24" s="24">
        <v>6.5</v>
      </c>
      <c r="H24" s="31"/>
      <c r="I24" s="24">
        <f t="shared" si="1"/>
        <v>34.5</v>
      </c>
      <c r="J24" s="36"/>
      <c r="K24" s="27"/>
      <c r="L24" s="27"/>
    </row>
    <row r="25" spans="1:12" s="22" customFormat="1" ht="15.9" customHeight="1">
      <c r="A25" s="26"/>
      <c r="B25" s="40" t="s">
        <v>61</v>
      </c>
      <c r="C25" s="24">
        <v>7</v>
      </c>
      <c r="D25" s="24">
        <v>7</v>
      </c>
      <c r="E25" s="24">
        <v>7</v>
      </c>
      <c r="F25" s="24">
        <v>7</v>
      </c>
      <c r="G25" s="24">
        <v>6.5</v>
      </c>
      <c r="H25" s="31">
        <v>2</v>
      </c>
      <c r="I25" s="24">
        <f t="shared" ref="I25" si="2">SUM(C25:H25)</f>
        <v>36.5</v>
      </c>
      <c r="J25" s="36" t="s">
        <v>98</v>
      </c>
      <c r="K25" s="27"/>
      <c r="L25" s="27"/>
    </row>
    <row r="26" spans="1:12" s="22" customFormat="1" ht="15.9" customHeight="1">
      <c r="A26" s="26"/>
      <c r="B26" s="40" t="s">
        <v>62</v>
      </c>
      <c r="C26" s="24">
        <v>8</v>
      </c>
      <c r="D26" s="24">
        <v>7</v>
      </c>
      <c r="E26" s="24"/>
      <c r="F26" s="24"/>
      <c r="G26" s="24"/>
      <c r="H26" s="31"/>
      <c r="I26" s="24">
        <f t="shared" si="1"/>
        <v>15</v>
      </c>
      <c r="J26" s="36" t="s">
        <v>94</v>
      </c>
      <c r="K26" s="27"/>
      <c r="L26" s="27"/>
    </row>
    <row r="27" spans="1:12" s="22" customFormat="1" ht="15.9" customHeight="1">
      <c r="A27" s="26"/>
      <c r="B27" s="32" t="s">
        <v>29</v>
      </c>
      <c r="C27" s="32"/>
      <c r="D27" s="32"/>
      <c r="E27" s="27"/>
      <c r="F27" s="27"/>
      <c r="G27" s="27"/>
      <c r="H27" s="27"/>
      <c r="I27" s="33">
        <f>SUM(I16:I26)</f>
        <v>352.5</v>
      </c>
      <c r="J27" s="37"/>
      <c r="K27" s="27"/>
      <c r="L27" s="27"/>
    </row>
    <row r="28" spans="1:12" s="22" customFormat="1" ht="14">
      <c r="B28" s="27"/>
      <c r="C28" s="27"/>
      <c r="D28" s="27"/>
      <c r="E28" s="27"/>
      <c r="F28" s="27"/>
      <c r="G28" s="27"/>
      <c r="H28" s="27"/>
      <c r="I28" s="27"/>
      <c r="J28" s="37"/>
      <c r="K28" s="27"/>
      <c r="L28" s="27"/>
    </row>
    <row r="29" spans="1:12" ht="11.25" customHeight="1">
      <c r="B29" s="4"/>
      <c r="C29" s="2"/>
      <c r="D29" s="2"/>
      <c r="E29" s="2"/>
      <c r="F29" s="1"/>
      <c r="G29" s="1"/>
      <c r="H29" s="1"/>
      <c r="I29" s="1"/>
      <c r="J29" s="35"/>
    </row>
    <row r="30" spans="1:12" s="44" customFormat="1" ht="18.75" customHeight="1">
      <c r="A30" s="42"/>
      <c r="B30" s="43" t="s">
        <v>33</v>
      </c>
      <c r="C30" s="28" t="s">
        <v>25</v>
      </c>
      <c r="D30" s="28" t="s">
        <v>26</v>
      </c>
      <c r="E30" s="28" t="s">
        <v>27</v>
      </c>
      <c r="F30" s="28" t="s">
        <v>37</v>
      </c>
      <c r="G30" s="28" t="s">
        <v>28</v>
      </c>
      <c r="H30" s="28" t="s">
        <v>38</v>
      </c>
      <c r="I30" s="28" t="s">
        <v>10</v>
      </c>
      <c r="J30" s="30" t="s">
        <v>11</v>
      </c>
      <c r="K30" s="27"/>
      <c r="L30" s="27"/>
    </row>
    <row r="31" spans="1:12" s="22" customFormat="1" ht="15.9" customHeight="1">
      <c r="A31" s="26"/>
      <c r="B31" s="40" t="s">
        <v>63</v>
      </c>
      <c r="C31" s="24">
        <v>7</v>
      </c>
      <c r="D31" s="24">
        <v>7</v>
      </c>
      <c r="E31" s="24">
        <v>7</v>
      </c>
      <c r="F31" s="24">
        <v>7</v>
      </c>
      <c r="G31" s="24">
        <v>6.5</v>
      </c>
      <c r="H31" s="31"/>
      <c r="I31" s="24">
        <f>SUM(C31:H31)</f>
        <v>34.5</v>
      </c>
      <c r="J31" s="47"/>
      <c r="K31" s="27"/>
      <c r="L31" s="27"/>
    </row>
    <row r="32" spans="1:12" s="22" customFormat="1" ht="15.9" customHeight="1">
      <c r="A32" s="26"/>
      <c r="B32" s="40" t="s">
        <v>64</v>
      </c>
      <c r="C32" s="24">
        <v>7</v>
      </c>
      <c r="D32" s="24">
        <v>7</v>
      </c>
      <c r="E32" s="24">
        <v>7</v>
      </c>
      <c r="F32" s="24">
        <v>7</v>
      </c>
      <c r="G32" s="24">
        <v>6.5</v>
      </c>
      <c r="H32" s="31"/>
      <c r="I32" s="24">
        <f t="shared" ref="I32:I41" si="3">SUM(C32:H32)</f>
        <v>34.5</v>
      </c>
      <c r="J32" s="47"/>
      <c r="K32" s="27"/>
      <c r="L32" s="27"/>
    </row>
    <row r="33" spans="1:12" s="22" customFormat="1" ht="15.9" customHeight="1">
      <c r="A33" s="26"/>
      <c r="B33" s="40" t="s">
        <v>65</v>
      </c>
      <c r="C33" s="24">
        <v>7</v>
      </c>
      <c r="D33" s="24">
        <v>7</v>
      </c>
      <c r="E33" s="24">
        <v>7</v>
      </c>
      <c r="F33" s="24">
        <v>7</v>
      </c>
      <c r="G33" s="24">
        <v>6.5</v>
      </c>
      <c r="H33" s="31">
        <v>2</v>
      </c>
      <c r="I33" s="24">
        <f t="shared" si="3"/>
        <v>36.5</v>
      </c>
      <c r="J33" s="47" t="s">
        <v>92</v>
      </c>
      <c r="K33" s="27"/>
      <c r="L33" s="27"/>
    </row>
    <row r="34" spans="1:12" s="22" customFormat="1" ht="15.9" customHeight="1">
      <c r="A34" s="26"/>
      <c r="B34" s="40" t="s">
        <v>66</v>
      </c>
      <c r="C34" s="24">
        <v>7</v>
      </c>
      <c r="D34" s="24">
        <v>7</v>
      </c>
      <c r="E34" s="24">
        <v>7</v>
      </c>
      <c r="F34" s="24">
        <v>7</v>
      </c>
      <c r="G34" s="24">
        <v>6.5</v>
      </c>
      <c r="H34" s="31"/>
      <c r="I34" s="24">
        <f t="shared" si="3"/>
        <v>34.5</v>
      </c>
      <c r="J34" s="47"/>
      <c r="K34" s="27"/>
      <c r="L34" s="27"/>
    </row>
    <row r="35" spans="1:12" s="22" customFormat="1" ht="15.9" customHeight="1">
      <c r="A35" s="26"/>
      <c r="B35" s="40" t="s">
        <v>67</v>
      </c>
      <c r="C35" s="24">
        <v>7</v>
      </c>
      <c r="D35" s="24">
        <v>7</v>
      </c>
      <c r="E35" s="24">
        <v>7</v>
      </c>
      <c r="F35" s="24">
        <v>7</v>
      </c>
      <c r="G35" s="24">
        <v>6.5</v>
      </c>
      <c r="H35" s="31"/>
      <c r="I35" s="24">
        <f t="shared" si="3"/>
        <v>34.5</v>
      </c>
      <c r="J35" s="47"/>
      <c r="K35" s="27"/>
      <c r="L35" s="27"/>
    </row>
    <row r="36" spans="1:12" s="22" customFormat="1" ht="15.9" customHeight="1">
      <c r="A36" s="26"/>
      <c r="B36" s="40" t="s">
        <v>68</v>
      </c>
      <c r="C36" s="24">
        <v>7</v>
      </c>
      <c r="D36" s="24">
        <v>7</v>
      </c>
      <c r="E36" s="24">
        <v>7</v>
      </c>
      <c r="F36" s="24">
        <v>7</v>
      </c>
      <c r="G36" s="24">
        <v>6.5</v>
      </c>
      <c r="H36" s="31">
        <v>2</v>
      </c>
      <c r="I36" s="24">
        <f t="shared" si="3"/>
        <v>36.5</v>
      </c>
      <c r="J36" s="47" t="s">
        <v>92</v>
      </c>
      <c r="K36" s="27"/>
      <c r="L36" s="27"/>
    </row>
    <row r="37" spans="1:12" s="22" customFormat="1" ht="15.9" customHeight="1">
      <c r="A37" s="26"/>
      <c r="B37" s="40" t="s">
        <v>69</v>
      </c>
      <c r="C37" s="24">
        <v>7</v>
      </c>
      <c r="D37" s="24">
        <v>7</v>
      </c>
      <c r="E37" s="24">
        <v>7</v>
      </c>
      <c r="F37" s="24">
        <v>7</v>
      </c>
      <c r="G37" s="24">
        <v>6.5</v>
      </c>
      <c r="H37" s="31"/>
      <c r="I37" s="24">
        <f t="shared" si="3"/>
        <v>34.5</v>
      </c>
      <c r="J37" s="47"/>
      <c r="K37" s="27"/>
      <c r="L37" s="27"/>
    </row>
    <row r="38" spans="1:12" s="22" customFormat="1" ht="15.9" customHeight="1">
      <c r="A38" s="26"/>
      <c r="B38" s="40" t="s">
        <v>70</v>
      </c>
      <c r="C38" s="34"/>
      <c r="D38" s="34"/>
      <c r="E38" s="34"/>
      <c r="F38" s="34"/>
      <c r="G38" s="34"/>
      <c r="H38" s="31"/>
      <c r="I38" s="24">
        <f t="shared" si="3"/>
        <v>0</v>
      </c>
      <c r="J38" s="47" t="s">
        <v>99</v>
      </c>
      <c r="K38" s="27"/>
      <c r="L38" s="27"/>
    </row>
    <row r="39" spans="1:12" s="22" customFormat="1" ht="15.9" customHeight="1">
      <c r="A39" s="26"/>
      <c r="B39" s="40" t="s">
        <v>71</v>
      </c>
      <c r="C39" s="24">
        <v>7</v>
      </c>
      <c r="D39" s="24">
        <v>7</v>
      </c>
      <c r="E39" s="24">
        <v>7</v>
      </c>
      <c r="F39" s="24">
        <v>7</v>
      </c>
      <c r="G39" s="24">
        <v>6.5</v>
      </c>
      <c r="H39" s="31"/>
      <c r="I39" s="24">
        <f t="shared" si="3"/>
        <v>34.5</v>
      </c>
      <c r="J39" s="47"/>
      <c r="K39" s="27"/>
      <c r="L39" s="27"/>
    </row>
    <row r="40" spans="1:12" s="22" customFormat="1" ht="15.9" customHeight="1">
      <c r="A40" s="26"/>
      <c r="B40" s="40" t="s">
        <v>72</v>
      </c>
      <c r="C40" s="24">
        <v>7</v>
      </c>
      <c r="D40" s="24">
        <v>7</v>
      </c>
      <c r="E40" s="24">
        <v>7</v>
      </c>
      <c r="F40" s="24">
        <v>7</v>
      </c>
      <c r="G40" s="24">
        <v>6.5</v>
      </c>
      <c r="H40" s="31"/>
      <c r="I40" s="24">
        <f t="shared" ref="I40" si="4">SUM(C40:H40)</f>
        <v>34.5</v>
      </c>
      <c r="J40" s="47"/>
      <c r="K40" s="27"/>
      <c r="L40" s="27"/>
    </row>
    <row r="41" spans="1:12" s="22" customFormat="1" ht="15.9" customHeight="1">
      <c r="A41" s="26"/>
      <c r="B41" s="40" t="s">
        <v>73</v>
      </c>
      <c r="C41" s="24">
        <v>7</v>
      </c>
      <c r="D41" s="24">
        <v>7</v>
      </c>
      <c r="E41" s="24">
        <v>7</v>
      </c>
      <c r="F41" s="24">
        <v>7</v>
      </c>
      <c r="G41" s="24">
        <v>6.5</v>
      </c>
      <c r="H41" s="31"/>
      <c r="I41" s="24">
        <f t="shared" si="3"/>
        <v>34.5</v>
      </c>
      <c r="J41" s="47"/>
      <c r="K41" s="27"/>
      <c r="L41" s="27"/>
    </row>
    <row r="42" spans="1:12" s="22" customFormat="1" ht="15.9" customHeight="1">
      <c r="A42" s="26"/>
      <c r="B42" s="32" t="s">
        <v>29</v>
      </c>
      <c r="C42" s="32"/>
      <c r="D42" s="32"/>
      <c r="E42" s="27"/>
      <c r="F42" s="27"/>
      <c r="G42" s="27"/>
      <c r="H42" s="27"/>
      <c r="I42" s="33">
        <f>SUM(I31:I41)</f>
        <v>349</v>
      </c>
      <c r="J42" s="37"/>
      <c r="K42" s="27"/>
      <c r="L42" s="27"/>
    </row>
    <row r="43" spans="1:12" s="22" customFormat="1" ht="14">
      <c r="B43" s="27"/>
      <c r="C43" s="27"/>
      <c r="D43" s="27"/>
      <c r="E43" s="27"/>
      <c r="F43" s="27"/>
      <c r="G43" s="27"/>
      <c r="H43" s="27"/>
      <c r="I43" s="27"/>
      <c r="J43" s="37"/>
      <c r="K43" s="27"/>
      <c r="L43" s="27"/>
    </row>
    <row r="44" spans="1:12" s="44" customFormat="1" ht="18.75" customHeight="1">
      <c r="A44" s="42"/>
      <c r="B44" s="43" t="s">
        <v>34</v>
      </c>
      <c r="C44" s="28" t="s">
        <v>25</v>
      </c>
      <c r="D44" s="28" t="s">
        <v>26</v>
      </c>
      <c r="E44" s="28" t="s">
        <v>27</v>
      </c>
      <c r="F44" s="28" t="s">
        <v>37</v>
      </c>
      <c r="G44" s="28" t="s">
        <v>28</v>
      </c>
      <c r="H44" s="28" t="s">
        <v>38</v>
      </c>
      <c r="I44" s="28" t="s">
        <v>10</v>
      </c>
      <c r="J44" s="30" t="s">
        <v>11</v>
      </c>
      <c r="K44" s="27"/>
      <c r="L44" s="27"/>
    </row>
    <row r="45" spans="1:12" s="22" customFormat="1" ht="15.9" customHeight="1">
      <c r="A45" s="26"/>
      <c r="B45" s="40" t="s">
        <v>74</v>
      </c>
      <c r="C45" s="24">
        <v>7</v>
      </c>
      <c r="D45" s="24">
        <v>7</v>
      </c>
      <c r="E45" s="24">
        <v>7</v>
      </c>
      <c r="F45" s="24">
        <v>7</v>
      </c>
      <c r="G45" s="24">
        <v>6.5</v>
      </c>
      <c r="H45" s="31">
        <v>2</v>
      </c>
      <c r="I45" s="24">
        <f>SUM(C45:H45)</f>
        <v>36.5</v>
      </c>
      <c r="J45" s="36" t="s">
        <v>92</v>
      </c>
      <c r="K45" s="27"/>
      <c r="L45" s="27"/>
    </row>
    <row r="46" spans="1:12" s="22" customFormat="1" ht="15.9" customHeight="1">
      <c r="A46" s="26"/>
      <c r="B46" s="40" t="s">
        <v>75</v>
      </c>
      <c r="C46" s="24">
        <v>7</v>
      </c>
      <c r="D46" s="24">
        <v>7</v>
      </c>
      <c r="E46" s="24">
        <v>7</v>
      </c>
      <c r="F46" s="24">
        <v>7</v>
      </c>
      <c r="G46" s="24">
        <v>6.5</v>
      </c>
      <c r="H46" s="31"/>
      <c r="I46" s="24">
        <f t="shared" ref="I46:I56" si="5">SUM(C46:H46)</f>
        <v>34.5</v>
      </c>
      <c r="J46" s="47"/>
      <c r="K46" s="27"/>
      <c r="L46" s="27"/>
    </row>
    <row r="47" spans="1:12" s="22" customFormat="1" ht="15.9" customHeight="1">
      <c r="A47" s="26"/>
      <c r="B47" s="40" t="s">
        <v>76</v>
      </c>
      <c r="C47" s="34"/>
      <c r="D47" s="34"/>
      <c r="E47" s="34"/>
      <c r="F47" s="34"/>
      <c r="G47" s="34"/>
      <c r="H47" s="31"/>
      <c r="I47" s="24">
        <f t="shared" si="5"/>
        <v>0</v>
      </c>
      <c r="J47" s="47" t="s">
        <v>100</v>
      </c>
      <c r="K47" s="27"/>
      <c r="L47" s="27"/>
    </row>
    <row r="48" spans="1:12" s="22" customFormat="1" ht="15.9" customHeight="1">
      <c r="A48" s="26"/>
      <c r="B48" s="40" t="s">
        <v>77</v>
      </c>
      <c r="C48" s="34"/>
      <c r="D48" s="24">
        <v>7</v>
      </c>
      <c r="E48" s="24">
        <v>7</v>
      </c>
      <c r="F48" s="24">
        <v>7</v>
      </c>
      <c r="G48" s="24">
        <v>6.5</v>
      </c>
      <c r="H48" s="31">
        <v>2</v>
      </c>
      <c r="I48" s="24">
        <f t="shared" si="5"/>
        <v>29.5</v>
      </c>
      <c r="J48" s="47" t="s">
        <v>92</v>
      </c>
      <c r="K48" s="27"/>
      <c r="L48" s="27"/>
    </row>
    <row r="49" spans="1:12" s="22" customFormat="1" ht="15.9" customHeight="1">
      <c r="A49" s="26"/>
      <c r="B49" s="40" t="s">
        <v>78</v>
      </c>
      <c r="C49" s="24">
        <v>7</v>
      </c>
      <c r="D49" s="24">
        <v>7</v>
      </c>
      <c r="E49" s="24">
        <v>7</v>
      </c>
      <c r="F49" s="24">
        <v>7</v>
      </c>
      <c r="G49" s="24">
        <v>6.5</v>
      </c>
      <c r="H49" s="31"/>
      <c r="I49" s="24">
        <f t="shared" si="5"/>
        <v>34.5</v>
      </c>
      <c r="J49" s="47"/>
      <c r="K49" s="27"/>
      <c r="L49" s="27"/>
    </row>
    <row r="50" spans="1:12" s="22" customFormat="1" ht="15.9" customHeight="1">
      <c r="A50" s="26"/>
      <c r="B50" s="40" t="s">
        <v>79</v>
      </c>
      <c r="C50" s="24">
        <v>7</v>
      </c>
      <c r="D50" s="24">
        <v>7</v>
      </c>
      <c r="E50" s="24">
        <v>7</v>
      </c>
      <c r="F50" s="24">
        <v>7</v>
      </c>
      <c r="G50" s="24">
        <v>6.5</v>
      </c>
      <c r="H50" s="31"/>
      <c r="I50" s="24">
        <f t="shared" si="5"/>
        <v>34.5</v>
      </c>
      <c r="J50" s="49"/>
      <c r="K50" s="27"/>
      <c r="L50" s="27"/>
    </row>
    <row r="51" spans="1:12" s="22" customFormat="1" ht="15.9" customHeight="1">
      <c r="A51" s="26"/>
      <c r="B51" s="40" t="s">
        <v>80</v>
      </c>
      <c r="C51" s="24">
        <v>7</v>
      </c>
      <c r="D51" s="24">
        <v>7</v>
      </c>
      <c r="E51" s="24">
        <v>7</v>
      </c>
      <c r="F51" s="24">
        <v>7</v>
      </c>
      <c r="G51" s="24">
        <v>6.5</v>
      </c>
      <c r="H51" s="31"/>
      <c r="I51" s="24">
        <f t="shared" si="5"/>
        <v>34.5</v>
      </c>
      <c r="J51" s="47"/>
      <c r="K51" s="27"/>
      <c r="L51" s="27"/>
    </row>
    <row r="52" spans="1:12" s="22" customFormat="1" ht="15.9" customHeight="1">
      <c r="A52" s="26"/>
      <c r="B52" s="40" t="s">
        <v>81</v>
      </c>
      <c r="C52" s="24">
        <v>7</v>
      </c>
      <c r="D52" s="24">
        <v>7</v>
      </c>
      <c r="E52" s="24">
        <v>7</v>
      </c>
      <c r="F52" s="24">
        <v>7</v>
      </c>
      <c r="G52" s="24">
        <v>6.5</v>
      </c>
      <c r="H52" s="31">
        <v>2</v>
      </c>
      <c r="I52" s="24">
        <f t="shared" si="5"/>
        <v>36.5</v>
      </c>
      <c r="J52" s="47" t="s">
        <v>92</v>
      </c>
      <c r="K52" s="27"/>
      <c r="L52" s="27"/>
    </row>
    <row r="53" spans="1:12" s="22" customFormat="1" ht="15.9" customHeight="1">
      <c r="A53" s="26"/>
      <c r="B53" s="40" t="s">
        <v>82</v>
      </c>
      <c r="C53" s="24">
        <v>7</v>
      </c>
      <c r="D53" s="24">
        <v>7</v>
      </c>
      <c r="E53" s="24">
        <v>7</v>
      </c>
      <c r="F53" s="34"/>
      <c r="G53" s="34"/>
      <c r="H53" s="31"/>
      <c r="I53" s="24">
        <f t="shared" ref="I53" si="6">SUM(C53:H53)</f>
        <v>21</v>
      </c>
      <c r="J53" s="47" t="s">
        <v>102</v>
      </c>
      <c r="K53" s="27"/>
      <c r="L53" s="27"/>
    </row>
    <row r="54" spans="1:12" s="22" customFormat="1" ht="15.9" customHeight="1">
      <c r="A54" s="26"/>
      <c r="B54" s="40" t="s">
        <v>83</v>
      </c>
      <c r="C54" s="24">
        <v>7</v>
      </c>
      <c r="D54" s="24">
        <v>7</v>
      </c>
      <c r="E54" s="24">
        <v>7</v>
      </c>
      <c r="F54" s="24">
        <v>7</v>
      </c>
      <c r="G54" s="24">
        <v>6.5</v>
      </c>
      <c r="H54" s="31"/>
      <c r="I54" s="24">
        <f t="shared" si="5"/>
        <v>34.5</v>
      </c>
      <c r="J54" s="47"/>
      <c r="K54" s="27"/>
      <c r="L54" s="27"/>
    </row>
    <row r="55" spans="1:12" s="22" customFormat="1" ht="15.9" customHeight="1">
      <c r="A55" s="26"/>
      <c r="B55" s="40" t="s">
        <v>84</v>
      </c>
      <c r="C55" s="34"/>
      <c r="D55" s="24">
        <v>7</v>
      </c>
      <c r="E55" s="24">
        <v>7</v>
      </c>
      <c r="F55" s="24">
        <v>4</v>
      </c>
      <c r="G55" s="24">
        <v>6.5</v>
      </c>
      <c r="H55" s="31"/>
      <c r="I55" s="24">
        <f t="shared" ref="I55" si="7">SUM(C55:H55)</f>
        <v>24.5</v>
      </c>
      <c r="J55" s="47" t="s">
        <v>101</v>
      </c>
      <c r="K55" s="27"/>
      <c r="L55" s="27"/>
    </row>
    <row r="56" spans="1:12" s="22" customFormat="1" ht="15.9" customHeight="1">
      <c r="A56" s="26"/>
      <c r="B56" s="40" t="s">
        <v>85</v>
      </c>
      <c r="C56" s="24">
        <v>7</v>
      </c>
      <c r="D56" s="24">
        <v>7</v>
      </c>
      <c r="E56" s="24">
        <v>7</v>
      </c>
      <c r="F56" s="34"/>
      <c r="G56" s="34"/>
      <c r="H56" s="31"/>
      <c r="I56" s="24">
        <f t="shared" si="5"/>
        <v>21</v>
      </c>
      <c r="J56" s="47"/>
      <c r="K56" s="27"/>
      <c r="L56" s="27"/>
    </row>
    <row r="57" spans="1:12" s="22" customFormat="1" ht="15.9" customHeight="1">
      <c r="A57" s="26"/>
      <c r="B57" s="32" t="s">
        <v>29</v>
      </c>
      <c r="C57" s="32"/>
      <c r="D57" s="32"/>
      <c r="E57" s="27"/>
      <c r="G57" s="27"/>
      <c r="H57" s="27"/>
      <c r="I57" s="33">
        <f>SUM(I45:I56)</f>
        <v>341.5</v>
      </c>
      <c r="J57" s="37"/>
      <c r="K57" s="27"/>
      <c r="L57" s="27"/>
    </row>
    <row r="58" spans="1:12" s="22" customFormat="1" ht="14">
      <c r="B58" s="27"/>
      <c r="C58" s="27"/>
      <c r="D58" s="27"/>
      <c r="E58" s="27"/>
      <c r="F58" s="27"/>
      <c r="G58" s="27"/>
      <c r="H58" s="27"/>
      <c r="I58" s="27"/>
      <c r="J58" s="37"/>
      <c r="K58" s="27"/>
      <c r="L58" s="27"/>
    </row>
    <row r="59" spans="1:12" s="22" customFormat="1" ht="14">
      <c r="J59" s="38"/>
    </row>
  </sheetData>
  <phoneticPr fontId="20" type="noConversion"/>
  <pageMargins left="0.78740157480314965" right="0.78740157480314965" top="0.74803149606299213" bottom="0.35433070866141736" header="0.31496062992125984" footer="0.31496062992125984"/>
  <pageSetup paperSize="9" orientation="landscape" r:id="rId1"/>
  <rowBreaks count="1" manualBreakCount="1">
    <brk id="2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79B4B-A994-4CD0-8345-03A102723ED6}">
  <dimension ref="A1:L59"/>
  <sheetViews>
    <sheetView showGridLines="0" zoomScaleNormal="100" workbookViewId="0">
      <selection activeCell="D31" sqref="D31"/>
    </sheetView>
  </sheetViews>
  <sheetFormatPr defaultRowHeight="14.5"/>
  <cols>
    <col min="1" max="1" width="2.7265625" customWidth="1"/>
    <col min="2" max="2" width="10.36328125" customWidth="1"/>
    <col min="3" max="7" width="5.6328125" customWidth="1"/>
    <col min="8" max="8" width="7.6328125" customWidth="1"/>
    <col min="9" max="9" width="7.54296875" bestFit="1" customWidth="1"/>
    <col min="10" max="10" width="62.08984375" style="39" customWidth="1"/>
  </cols>
  <sheetData>
    <row r="1" spans="1:12" ht="10" customHeight="1"/>
    <row r="2" spans="1:12" ht="40" customHeight="1">
      <c r="B2" s="59" t="s">
        <v>106</v>
      </c>
      <c r="C2" s="2"/>
      <c r="D2" s="2"/>
      <c r="E2" s="2"/>
      <c r="F2" s="1"/>
      <c r="G2" s="1"/>
      <c r="H2" s="1"/>
      <c r="I2" s="1"/>
      <c r="J2" s="35"/>
    </row>
    <row r="3" spans="1:12" ht="10" customHeight="1"/>
    <row r="4" spans="1:12" s="44" customFormat="1" ht="18.75" customHeight="1">
      <c r="A4" s="42"/>
      <c r="B4" s="61" t="s">
        <v>31</v>
      </c>
      <c r="C4" s="57" t="s">
        <v>25</v>
      </c>
      <c r="D4" s="57" t="s">
        <v>26</v>
      </c>
      <c r="E4" s="57" t="s">
        <v>27</v>
      </c>
      <c r="F4" s="57" t="s">
        <v>37</v>
      </c>
      <c r="G4" s="57" t="s">
        <v>28</v>
      </c>
      <c r="H4" s="57" t="s">
        <v>107</v>
      </c>
      <c r="I4" s="57" t="s">
        <v>10</v>
      </c>
      <c r="J4" s="58" t="s">
        <v>11</v>
      </c>
      <c r="K4" s="27"/>
      <c r="L4" s="27"/>
    </row>
    <row r="5" spans="1:12" s="22" customFormat="1" ht="18" customHeight="1">
      <c r="A5" s="26"/>
      <c r="B5" s="60" t="s">
        <v>39</v>
      </c>
      <c r="C5" s="56">
        <v>7</v>
      </c>
      <c r="D5" s="56">
        <v>7</v>
      </c>
      <c r="E5" s="56">
        <v>7</v>
      </c>
      <c r="F5" s="56">
        <v>7</v>
      </c>
      <c r="G5" s="56">
        <v>6.5</v>
      </c>
      <c r="H5" s="51"/>
      <c r="I5" s="54">
        <f t="shared" ref="I5:I14" si="0">SUM(C5:H5)</f>
        <v>34.5</v>
      </c>
      <c r="J5" s="52"/>
      <c r="K5" s="27"/>
      <c r="L5" s="27"/>
    </row>
    <row r="6" spans="1:12" s="22" customFormat="1" ht="18" customHeight="1">
      <c r="A6" s="26"/>
      <c r="B6" s="60" t="s">
        <v>40</v>
      </c>
      <c r="C6" s="51">
        <v>7</v>
      </c>
      <c r="D6" s="51">
        <v>7</v>
      </c>
      <c r="E6" s="51">
        <v>7</v>
      </c>
      <c r="F6" s="51">
        <v>7</v>
      </c>
      <c r="G6" s="51">
        <v>6.5</v>
      </c>
      <c r="H6" s="51">
        <v>2</v>
      </c>
      <c r="I6" s="54">
        <f t="shared" si="0"/>
        <v>36.5</v>
      </c>
      <c r="J6" s="52" t="s">
        <v>96</v>
      </c>
      <c r="K6" s="27"/>
      <c r="L6" s="27"/>
    </row>
    <row r="7" spans="1:12" s="22" customFormat="1" ht="18" customHeight="1">
      <c r="A7" s="26"/>
      <c r="B7" s="60" t="s">
        <v>41</v>
      </c>
      <c r="C7" s="51">
        <v>7</v>
      </c>
      <c r="D7" s="51">
        <v>7</v>
      </c>
      <c r="E7" s="51">
        <v>7</v>
      </c>
      <c r="F7" s="51">
        <v>7</v>
      </c>
      <c r="G7" s="51">
        <v>6.5</v>
      </c>
      <c r="H7" s="51"/>
      <c r="I7" s="54">
        <f t="shared" si="0"/>
        <v>34.5</v>
      </c>
      <c r="J7" s="53"/>
      <c r="K7" s="27"/>
      <c r="L7" s="27"/>
    </row>
    <row r="8" spans="1:12" s="22" customFormat="1" ht="18" customHeight="1">
      <c r="A8" s="26"/>
      <c r="B8" s="60" t="s">
        <v>42</v>
      </c>
      <c r="C8" s="51">
        <v>7</v>
      </c>
      <c r="D8" s="51">
        <v>7</v>
      </c>
      <c r="E8" s="51">
        <v>7</v>
      </c>
      <c r="F8" s="51">
        <v>7</v>
      </c>
      <c r="G8" s="51">
        <v>6.5</v>
      </c>
      <c r="H8" s="51"/>
      <c r="I8" s="54">
        <f t="shared" si="0"/>
        <v>34.5</v>
      </c>
      <c r="J8" s="52"/>
      <c r="K8" s="27"/>
      <c r="L8" s="27"/>
    </row>
    <row r="9" spans="1:12" s="22" customFormat="1" ht="18" customHeight="1">
      <c r="A9" s="26"/>
      <c r="B9" s="60" t="s">
        <v>43</v>
      </c>
      <c r="C9" s="51">
        <v>7</v>
      </c>
      <c r="D9" s="51">
        <v>7</v>
      </c>
      <c r="E9" s="51">
        <v>7</v>
      </c>
      <c r="F9" s="51">
        <v>7</v>
      </c>
      <c r="G9" s="51">
        <v>6.5</v>
      </c>
      <c r="H9" s="51">
        <v>2</v>
      </c>
      <c r="I9" s="54">
        <f t="shared" si="0"/>
        <v>36.5</v>
      </c>
      <c r="J9" s="52" t="s">
        <v>93</v>
      </c>
      <c r="K9" s="27"/>
      <c r="L9" s="27"/>
    </row>
    <row r="10" spans="1:12" s="22" customFormat="1" ht="18" customHeight="1">
      <c r="A10" s="26"/>
      <c r="B10" s="60" t="s">
        <v>44</v>
      </c>
      <c r="C10" s="51">
        <v>7</v>
      </c>
      <c r="D10" s="51">
        <v>7</v>
      </c>
      <c r="E10" s="51">
        <v>7</v>
      </c>
      <c r="F10" s="51">
        <v>7</v>
      </c>
      <c r="G10" s="51">
        <v>6.5</v>
      </c>
      <c r="H10" s="51">
        <v>2</v>
      </c>
      <c r="I10" s="54">
        <f t="shared" si="0"/>
        <v>36.5</v>
      </c>
      <c r="J10" s="52" t="s">
        <v>98</v>
      </c>
      <c r="K10" s="27"/>
      <c r="L10" s="27"/>
    </row>
    <row r="11" spans="1:12" s="22" customFormat="1" ht="18" customHeight="1">
      <c r="A11" s="26"/>
      <c r="B11" s="60" t="s">
        <v>45</v>
      </c>
      <c r="C11" s="51">
        <v>7</v>
      </c>
      <c r="D11" s="51">
        <v>7</v>
      </c>
      <c r="E11" s="51">
        <v>7</v>
      </c>
      <c r="F11" s="51">
        <v>7</v>
      </c>
      <c r="G11" s="51">
        <v>6.5</v>
      </c>
      <c r="H11" s="51"/>
      <c r="I11" s="54">
        <f t="shared" si="0"/>
        <v>34.5</v>
      </c>
      <c r="J11" s="52"/>
      <c r="K11" s="27"/>
      <c r="L11" s="27"/>
    </row>
    <row r="12" spans="1:12" s="22" customFormat="1" ht="18" customHeight="1">
      <c r="A12" s="26"/>
      <c r="B12" s="60" t="s">
        <v>46</v>
      </c>
      <c r="C12" s="51">
        <v>7</v>
      </c>
      <c r="D12" s="51">
        <v>7</v>
      </c>
      <c r="E12" s="51">
        <v>7</v>
      </c>
      <c r="F12" s="51">
        <v>7</v>
      </c>
      <c r="G12" s="51">
        <v>6.5</v>
      </c>
      <c r="H12" s="51"/>
      <c r="I12" s="54">
        <f t="shared" si="0"/>
        <v>34.5</v>
      </c>
      <c r="J12" s="52"/>
      <c r="K12" s="27"/>
      <c r="L12" s="27"/>
    </row>
    <row r="13" spans="1:12" s="22" customFormat="1" ht="18" customHeight="1">
      <c r="A13" s="26"/>
      <c r="B13" s="60" t="s">
        <v>47</v>
      </c>
      <c r="C13" s="51">
        <v>7</v>
      </c>
      <c r="D13" s="51">
        <v>7</v>
      </c>
      <c r="E13" s="51">
        <v>7</v>
      </c>
      <c r="F13" s="51">
        <v>7</v>
      </c>
      <c r="G13" s="51">
        <v>6.5</v>
      </c>
      <c r="H13" s="51"/>
      <c r="I13" s="54">
        <f t="shared" si="0"/>
        <v>34.5</v>
      </c>
      <c r="J13" s="52"/>
      <c r="K13" s="27"/>
      <c r="L13" s="27"/>
    </row>
    <row r="14" spans="1:12" s="22" customFormat="1" ht="18" customHeight="1">
      <c r="A14" s="26"/>
      <c r="B14" s="60" t="s">
        <v>53</v>
      </c>
      <c r="C14" s="51">
        <v>7</v>
      </c>
      <c r="D14" s="51">
        <v>7</v>
      </c>
      <c r="E14" s="51">
        <v>7</v>
      </c>
      <c r="F14" s="51">
        <v>7</v>
      </c>
      <c r="G14" s="51">
        <v>6.5</v>
      </c>
      <c r="H14" s="51"/>
      <c r="I14" s="54">
        <f t="shared" si="0"/>
        <v>34.5</v>
      </c>
      <c r="J14" s="53"/>
      <c r="K14" s="27"/>
      <c r="L14" s="27"/>
    </row>
    <row r="15" spans="1:12" s="22" customFormat="1" ht="18" customHeight="1">
      <c r="A15" s="26"/>
      <c r="B15" s="60" t="s">
        <v>112</v>
      </c>
      <c r="C15" s="32"/>
      <c r="D15" s="32"/>
      <c r="E15" s="27"/>
      <c r="F15" s="23" t="s">
        <v>114</v>
      </c>
      <c r="G15" s="55">
        <f>COUNT(C5:G14)</f>
        <v>50</v>
      </c>
      <c r="H15" s="23" t="s">
        <v>113</v>
      </c>
      <c r="I15" s="55">
        <f>SUM(I5:I14)</f>
        <v>351</v>
      </c>
      <c r="J15" s="37"/>
      <c r="K15" s="27"/>
      <c r="L15" s="27"/>
    </row>
    <row r="16" spans="1:12" s="22" customFormat="1" ht="14">
      <c r="B16" s="32"/>
      <c r="C16" s="32"/>
      <c r="D16" s="32"/>
      <c r="E16" s="27"/>
      <c r="F16" s="27"/>
      <c r="G16" s="27"/>
      <c r="H16" s="27"/>
      <c r="I16" s="27"/>
      <c r="J16" s="37"/>
      <c r="K16" s="27"/>
      <c r="L16" s="27"/>
    </row>
    <row r="17" spans="1:12" s="44" customFormat="1" ht="18.75" customHeight="1">
      <c r="A17" s="42"/>
      <c r="B17" s="61" t="s">
        <v>32</v>
      </c>
      <c r="C17" s="57" t="s">
        <v>25</v>
      </c>
      <c r="D17" s="57" t="s">
        <v>26</v>
      </c>
      <c r="E17" s="57" t="s">
        <v>27</v>
      </c>
      <c r="F17" s="57" t="s">
        <v>37</v>
      </c>
      <c r="G17" s="57" t="s">
        <v>28</v>
      </c>
      <c r="H17" s="57" t="s">
        <v>107</v>
      </c>
      <c r="I17" s="57" t="s">
        <v>10</v>
      </c>
      <c r="J17" s="58" t="s">
        <v>11</v>
      </c>
      <c r="K17" s="27"/>
      <c r="L17" s="27"/>
    </row>
    <row r="18" spans="1:12" s="22" customFormat="1" ht="18" customHeight="1">
      <c r="A18" s="26"/>
      <c r="B18" s="60" t="s">
        <v>54</v>
      </c>
      <c r="C18" s="51">
        <v>7</v>
      </c>
      <c r="D18" s="51">
        <v>7</v>
      </c>
      <c r="E18" s="51">
        <v>7</v>
      </c>
      <c r="F18" s="51">
        <v>7</v>
      </c>
      <c r="G18" s="51">
        <v>6.5</v>
      </c>
      <c r="H18" s="51">
        <v>2</v>
      </c>
      <c r="I18" s="54">
        <f>SUM(C18:H18)</f>
        <v>36.5</v>
      </c>
      <c r="J18" s="52" t="s">
        <v>95</v>
      </c>
      <c r="K18" s="27"/>
      <c r="L18" s="27"/>
    </row>
    <row r="19" spans="1:12" s="22" customFormat="1" ht="18" customHeight="1">
      <c r="A19" s="26"/>
      <c r="B19" s="60" t="s">
        <v>55</v>
      </c>
      <c r="C19" s="56">
        <v>7</v>
      </c>
      <c r="D19" s="56">
        <v>7</v>
      </c>
      <c r="E19" s="56">
        <v>7</v>
      </c>
      <c r="F19" s="34"/>
      <c r="G19" s="34"/>
      <c r="H19" s="51"/>
      <c r="I19" s="54">
        <f t="shared" ref="I19:I26" si="1">SUM(C19:H19)</f>
        <v>21</v>
      </c>
      <c r="J19" s="53"/>
      <c r="K19" s="27"/>
      <c r="L19" s="27"/>
    </row>
    <row r="20" spans="1:12" s="22" customFormat="1" ht="18" customHeight="1">
      <c r="A20" s="26"/>
      <c r="B20" s="60" t="s">
        <v>56</v>
      </c>
      <c r="C20" s="51">
        <v>7</v>
      </c>
      <c r="D20" s="51">
        <v>7</v>
      </c>
      <c r="E20" s="51">
        <v>7</v>
      </c>
      <c r="F20" s="51">
        <v>7</v>
      </c>
      <c r="G20" s="51">
        <v>6.5</v>
      </c>
      <c r="H20" s="51"/>
      <c r="I20" s="54">
        <f t="shared" si="1"/>
        <v>34.5</v>
      </c>
      <c r="J20" s="52"/>
      <c r="K20" s="27"/>
      <c r="L20" s="27"/>
    </row>
    <row r="21" spans="1:12" s="22" customFormat="1" ht="18" customHeight="1">
      <c r="A21" s="26"/>
      <c r="B21" s="60" t="s">
        <v>57</v>
      </c>
      <c r="C21" s="51">
        <v>7</v>
      </c>
      <c r="D21" s="51">
        <v>7</v>
      </c>
      <c r="E21" s="51">
        <v>7</v>
      </c>
      <c r="F21" s="51">
        <v>7</v>
      </c>
      <c r="G21" s="51">
        <v>6.5</v>
      </c>
      <c r="H21" s="51"/>
      <c r="I21" s="54">
        <f t="shared" si="1"/>
        <v>34.5</v>
      </c>
      <c r="J21" s="52"/>
      <c r="K21" s="27"/>
      <c r="L21" s="27"/>
    </row>
    <row r="22" spans="1:12" s="22" customFormat="1" ht="18" customHeight="1">
      <c r="A22" s="26"/>
      <c r="B22" s="60" t="s">
        <v>58</v>
      </c>
      <c r="C22" s="51">
        <v>7</v>
      </c>
      <c r="D22" s="51">
        <v>7</v>
      </c>
      <c r="E22" s="51">
        <v>7</v>
      </c>
      <c r="F22" s="51">
        <v>7</v>
      </c>
      <c r="G22" s="51">
        <v>6.5</v>
      </c>
      <c r="H22" s="51">
        <v>2</v>
      </c>
      <c r="I22" s="54">
        <f t="shared" si="1"/>
        <v>36.5</v>
      </c>
      <c r="J22" s="52" t="s">
        <v>96</v>
      </c>
      <c r="K22" s="27"/>
      <c r="L22" s="27"/>
    </row>
    <row r="23" spans="1:12" s="22" customFormat="1" ht="18" customHeight="1">
      <c r="A23" s="26"/>
      <c r="B23" s="60" t="s">
        <v>59</v>
      </c>
      <c r="C23" s="51">
        <v>7</v>
      </c>
      <c r="D23" s="51">
        <v>7</v>
      </c>
      <c r="E23" s="51">
        <v>7</v>
      </c>
      <c r="F23" s="51">
        <v>7</v>
      </c>
      <c r="G23" s="51">
        <v>6.5</v>
      </c>
      <c r="H23" s="51"/>
      <c r="I23" s="54">
        <f t="shared" si="1"/>
        <v>34.5</v>
      </c>
      <c r="J23" s="53"/>
      <c r="K23" s="27"/>
      <c r="L23" s="27"/>
    </row>
    <row r="24" spans="1:12" s="22" customFormat="1" ht="18" customHeight="1">
      <c r="A24" s="26"/>
      <c r="B24" s="60" t="s">
        <v>60</v>
      </c>
      <c r="C24" s="51">
        <v>7</v>
      </c>
      <c r="D24" s="51">
        <v>7</v>
      </c>
      <c r="E24" s="51">
        <v>7</v>
      </c>
      <c r="F24" s="51">
        <v>7</v>
      </c>
      <c r="G24" s="51">
        <v>6.5</v>
      </c>
      <c r="H24" s="51"/>
      <c r="I24" s="54">
        <f t="shared" si="1"/>
        <v>34.5</v>
      </c>
      <c r="J24" s="52"/>
      <c r="K24" s="27"/>
      <c r="L24" s="27"/>
    </row>
    <row r="25" spans="1:12" s="22" customFormat="1" ht="18" customHeight="1">
      <c r="A25" s="26"/>
      <c r="B25" s="60" t="s">
        <v>61</v>
      </c>
      <c r="C25" s="51">
        <v>7</v>
      </c>
      <c r="D25" s="51">
        <v>7</v>
      </c>
      <c r="E25" s="51">
        <v>7</v>
      </c>
      <c r="F25" s="51">
        <v>7</v>
      </c>
      <c r="G25" s="51">
        <v>6.5</v>
      </c>
      <c r="H25" s="51">
        <v>2</v>
      </c>
      <c r="I25" s="54">
        <f t="shared" si="1"/>
        <v>36.5</v>
      </c>
      <c r="J25" s="52" t="s">
        <v>95</v>
      </c>
      <c r="K25" s="27"/>
      <c r="L25" s="27"/>
    </row>
    <row r="26" spans="1:12" s="22" customFormat="1" ht="18" customHeight="1">
      <c r="A26" s="26"/>
      <c r="B26" s="60" t="s">
        <v>62</v>
      </c>
      <c r="C26" s="51">
        <v>7</v>
      </c>
      <c r="D26" s="51">
        <v>7</v>
      </c>
      <c r="E26" s="51">
        <v>7</v>
      </c>
      <c r="F26" s="51">
        <v>7</v>
      </c>
      <c r="G26" s="51">
        <v>4</v>
      </c>
      <c r="H26" s="51"/>
      <c r="I26" s="54">
        <f t="shared" si="1"/>
        <v>32</v>
      </c>
      <c r="J26" s="52" t="s">
        <v>117</v>
      </c>
      <c r="K26" s="27"/>
      <c r="L26" s="27"/>
    </row>
    <row r="27" spans="1:12" s="22" customFormat="1" ht="18" customHeight="1">
      <c r="A27" s="26"/>
      <c r="B27" s="60" t="s">
        <v>112</v>
      </c>
      <c r="C27" s="32"/>
      <c r="D27" s="32"/>
      <c r="E27" s="27"/>
      <c r="F27" s="23" t="s">
        <v>114</v>
      </c>
      <c r="G27" s="55">
        <f>COUNT(C18:G26)</f>
        <v>43</v>
      </c>
      <c r="H27" s="23" t="s">
        <v>113</v>
      </c>
      <c r="I27" s="55">
        <f>SUM(I18:I26)</f>
        <v>300.5</v>
      </c>
      <c r="J27" s="37"/>
      <c r="K27" s="27"/>
      <c r="L27" s="27"/>
    </row>
    <row r="28" spans="1:12" ht="11.25" customHeight="1">
      <c r="B28" s="4"/>
      <c r="C28" s="2"/>
      <c r="D28" s="2"/>
      <c r="E28" s="2"/>
      <c r="F28" s="1"/>
      <c r="G28" s="1"/>
      <c r="H28" s="1"/>
      <c r="I28" s="1"/>
      <c r="J28" s="35"/>
    </row>
    <row r="29" spans="1:12" s="44" customFormat="1" ht="18.75" customHeight="1">
      <c r="A29" s="42"/>
      <c r="B29" s="61" t="s">
        <v>33</v>
      </c>
      <c r="C29" s="57" t="s">
        <v>25</v>
      </c>
      <c r="D29" s="57" t="s">
        <v>26</v>
      </c>
      <c r="E29" s="57" t="s">
        <v>27</v>
      </c>
      <c r="F29" s="57" t="s">
        <v>37</v>
      </c>
      <c r="G29" s="57" t="s">
        <v>28</v>
      </c>
      <c r="H29" s="57" t="s">
        <v>107</v>
      </c>
      <c r="I29" s="57" t="s">
        <v>10</v>
      </c>
      <c r="J29" s="58" t="s">
        <v>11</v>
      </c>
      <c r="K29" s="27"/>
      <c r="L29" s="27"/>
    </row>
    <row r="30" spans="1:12" s="22" customFormat="1" ht="18" customHeight="1">
      <c r="A30" s="26"/>
      <c r="B30" s="60" t="s">
        <v>63</v>
      </c>
      <c r="C30" s="62"/>
      <c r="D30" s="56">
        <v>6</v>
      </c>
      <c r="E30" s="51">
        <v>7</v>
      </c>
      <c r="F30" s="51">
        <v>7</v>
      </c>
      <c r="G30" s="51">
        <v>6.5</v>
      </c>
      <c r="H30" s="51"/>
      <c r="I30" s="54">
        <f>SUM(C30:H30)</f>
        <v>26.5</v>
      </c>
      <c r="J30" s="52" t="s">
        <v>109</v>
      </c>
      <c r="K30" s="27"/>
      <c r="L30" s="27"/>
    </row>
    <row r="31" spans="1:12" s="22" customFormat="1" ht="18" customHeight="1">
      <c r="A31" s="26"/>
      <c r="B31" s="60" t="s">
        <v>64</v>
      </c>
      <c r="C31" s="51">
        <v>7</v>
      </c>
      <c r="D31" s="51">
        <v>7</v>
      </c>
      <c r="E31" s="51">
        <v>7</v>
      </c>
      <c r="F31" s="51">
        <v>7</v>
      </c>
      <c r="G31" s="51">
        <v>6.5</v>
      </c>
      <c r="H31" s="51">
        <v>2</v>
      </c>
      <c r="I31" s="54">
        <f t="shared" ref="I31:I40" si="2">SUM(C31:H31)</f>
        <v>36.5</v>
      </c>
      <c r="J31" s="52" t="s">
        <v>92</v>
      </c>
      <c r="K31" s="27"/>
      <c r="L31" s="27"/>
    </row>
    <row r="32" spans="1:12" s="22" customFormat="1" ht="18" customHeight="1">
      <c r="A32" s="26"/>
      <c r="B32" s="60" t="s">
        <v>65</v>
      </c>
      <c r="C32" s="51">
        <v>7</v>
      </c>
      <c r="D32" s="51">
        <v>7</v>
      </c>
      <c r="E32" s="51">
        <v>7</v>
      </c>
      <c r="F32" s="51">
        <v>7</v>
      </c>
      <c r="G32" s="51">
        <v>6.5</v>
      </c>
      <c r="H32" s="51"/>
      <c r="I32" s="54">
        <f t="shared" si="2"/>
        <v>34.5</v>
      </c>
      <c r="J32" s="52"/>
      <c r="K32" s="27"/>
      <c r="L32" s="27"/>
    </row>
    <row r="33" spans="1:12" s="22" customFormat="1" ht="18" customHeight="1">
      <c r="A33" s="26"/>
      <c r="B33" s="60" t="s">
        <v>66</v>
      </c>
      <c r="C33" s="51">
        <v>7</v>
      </c>
      <c r="D33" s="51">
        <v>7</v>
      </c>
      <c r="E33" s="51">
        <v>7</v>
      </c>
      <c r="F33" s="51">
        <v>7</v>
      </c>
      <c r="G33" s="51">
        <v>6.5</v>
      </c>
      <c r="H33" s="51"/>
      <c r="I33" s="54">
        <f t="shared" si="2"/>
        <v>34.5</v>
      </c>
      <c r="J33" s="53"/>
      <c r="K33" s="27"/>
      <c r="L33" s="27"/>
    </row>
    <row r="34" spans="1:12" s="22" customFormat="1" ht="18" customHeight="1">
      <c r="A34" s="26"/>
      <c r="B34" s="60" t="s">
        <v>67</v>
      </c>
      <c r="C34" s="51">
        <v>7</v>
      </c>
      <c r="D34" s="51">
        <v>7</v>
      </c>
      <c r="E34" s="51">
        <v>7</v>
      </c>
      <c r="F34" s="51">
        <v>7</v>
      </c>
      <c r="G34" s="51">
        <v>6.5</v>
      </c>
      <c r="H34" s="51">
        <v>2</v>
      </c>
      <c r="I34" s="54">
        <f t="shared" si="2"/>
        <v>36.5</v>
      </c>
      <c r="J34" s="52" t="s">
        <v>92</v>
      </c>
      <c r="K34" s="27"/>
      <c r="L34" s="27"/>
    </row>
    <row r="35" spans="1:12" s="22" customFormat="1" ht="18" customHeight="1">
      <c r="A35" s="26"/>
      <c r="B35" s="60" t="s">
        <v>68</v>
      </c>
      <c r="C35" s="51">
        <v>7</v>
      </c>
      <c r="D35" s="51">
        <v>7</v>
      </c>
      <c r="E35" s="51">
        <v>7</v>
      </c>
      <c r="F35" s="51">
        <v>7</v>
      </c>
      <c r="G35" s="51">
        <v>6.5</v>
      </c>
      <c r="H35" s="51"/>
      <c r="I35" s="54">
        <f t="shared" si="2"/>
        <v>34.5</v>
      </c>
      <c r="J35" s="52"/>
      <c r="K35" s="27"/>
      <c r="L35" s="27"/>
    </row>
    <row r="36" spans="1:12" s="22" customFormat="1" ht="18" customHeight="1">
      <c r="A36" s="26"/>
      <c r="B36" s="60" t="s">
        <v>69</v>
      </c>
      <c r="C36" s="51">
        <v>7</v>
      </c>
      <c r="D36" s="51">
        <v>7</v>
      </c>
      <c r="E36" s="51">
        <v>7</v>
      </c>
      <c r="F36" s="51">
        <v>7</v>
      </c>
      <c r="G36" s="51">
        <v>6.5</v>
      </c>
      <c r="H36" s="51"/>
      <c r="I36" s="54">
        <f t="shared" si="2"/>
        <v>34.5</v>
      </c>
      <c r="J36" s="52"/>
      <c r="K36" s="27"/>
      <c r="L36" s="27"/>
    </row>
    <row r="37" spans="1:12" s="22" customFormat="1" ht="18" customHeight="1">
      <c r="A37" s="26"/>
      <c r="B37" s="60" t="s">
        <v>70</v>
      </c>
      <c r="C37" s="34"/>
      <c r="D37" s="34"/>
      <c r="E37" s="34"/>
      <c r="F37" s="34"/>
      <c r="G37" s="34"/>
      <c r="H37" s="63"/>
      <c r="I37" s="54">
        <f t="shared" si="2"/>
        <v>0</v>
      </c>
      <c r="J37" s="52" t="s">
        <v>99</v>
      </c>
      <c r="K37" s="27"/>
      <c r="L37" s="27"/>
    </row>
    <row r="38" spans="1:12" s="22" customFormat="1" ht="18" customHeight="1">
      <c r="A38" s="26"/>
      <c r="B38" s="60" t="s">
        <v>71</v>
      </c>
      <c r="C38" s="51">
        <v>7</v>
      </c>
      <c r="D38" s="51">
        <v>7</v>
      </c>
      <c r="E38" s="51">
        <v>7</v>
      </c>
      <c r="F38" s="51">
        <v>7</v>
      </c>
      <c r="G38" s="51">
        <v>6.5</v>
      </c>
      <c r="H38" s="51"/>
      <c r="I38" s="54">
        <f t="shared" si="2"/>
        <v>34.5</v>
      </c>
      <c r="J38" s="52"/>
      <c r="K38" s="27"/>
      <c r="L38" s="27"/>
    </row>
    <row r="39" spans="1:12" s="22" customFormat="1" ht="18" customHeight="1">
      <c r="A39" s="26"/>
      <c r="B39" s="60" t="s">
        <v>72</v>
      </c>
      <c r="C39" s="51">
        <v>7</v>
      </c>
      <c r="D39" s="51">
        <v>7</v>
      </c>
      <c r="E39" s="51">
        <v>7</v>
      </c>
      <c r="F39" s="51">
        <v>7</v>
      </c>
      <c r="G39" s="51">
        <v>6.5</v>
      </c>
      <c r="H39" s="51">
        <v>2</v>
      </c>
      <c r="I39" s="54">
        <f t="shared" si="2"/>
        <v>36.5</v>
      </c>
      <c r="J39" s="52" t="s">
        <v>92</v>
      </c>
      <c r="K39" s="27"/>
      <c r="L39" s="27"/>
    </row>
    <row r="40" spans="1:12" s="22" customFormat="1" ht="18" customHeight="1">
      <c r="A40" s="26"/>
      <c r="B40" s="60" t="s">
        <v>73</v>
      </c>
      <c r="C40" s="51">
        <v>7</v>
      </c>
      <c r="D40" s="51">
        <v>7</v>
      </c>
      <c r="E40" s="56">
        <v>7</v>
      </c>
      <c r="F40" s="51">
        <v>7</v>
      </c>
      <c r="G40" s="51">
        <v>6.5</v>
      </c>
      <c r="H40" s="51"/>
      <c r="I40" s="54">
        <f t="shared" si="2"/>
        <v>34.5</v>
      </c>
      <c r="J40" s="52" t="s">
        <v>110</v>
      </c>
      <c r="K40" s="27"/>
      <c r="L40" s="27"/>
    </row>
    <row r="41" spans="1:12" s="22" customFormat="1" ht="18" customHeight="1">
      <c r="A41" s="26"/>
      <c r="B41" s="60" t="s">
        <v>112</v>
      </c>
      <c r="C41" s="32"/>
      <c r="D41" s="32"/>
      <c r="E41" s="27"/>
      <c r="F41" s="23" t="s">
        <v>114</v>
      </c>
      <c r="G41" s="55">
        <f>COUNT(C30:G40)</f>
        <v>49</v>
      </c>
      <c r="H41" s="23" t="s">
        <v>113</v>
      </c>
      <c r="I41" s="55">
        <f>SUM(I30:I40)</f>
        <v>343</v>
      </c>
      <c r="J41" s="37"/>
      <c r="K41" s="27"/>
      <c r="L41" s="27"/>
    </row>
    <row r="42" spans="1:12" ht="11.25" customHeight="1">
      <c r="B42" s="4"/>
      <c r="C42" s="2"/>
      <c r="D42" s="2"/>
      <c r="E42" s="2"/>
      <c r="F42" s="1"/>
      <c r="G42" s="1"/>
      <c r="H42" s="1"/>
      <c r="I42" s="1"/>
      <c r="J42" s="35"/>
    </row>
    <row r="43" spans="1:12" s="44" customFormat="1" ht="18.75" customHeight="1">
      <c r="A43" s="42"/>
      <c r="B43" s="61" t="s">
        <v>34</v>
      </c>
      <c r="C43" s="57" t="s">
        <v>25</v>
      </c>
      <c r="D43" s="57" t="s">
        <v>26</v>
      </c>
      <c r="E43" s="57" t="s">
        <v>27</v>
      </c>
      <c r="F43" s="57" t="s">
        <v>37</v>
      </c>
      <c r="G43" s="57" t="s">
        <v>28</v>
      </c>
      <c r="H43" s="57" t="s">
        <v>107</v>
      </c>
      <c r="I43" s="57" t="s">
        <v>10</v>
      </c>
      <c r="J43" s="58" t="s">
        <v>11</v>
      </c>
      <c r="K43" s="27"/>
      <c r="L43" s="27"/>
    </row>
    <row r="44" spans="1:12" s="22" customFormat="1" ht="18" customHeight="1">
      <c r="A44" s="26"/>
      <c r="B44" s="60" t="s">
        <v>74</v>
      </c>
      <c r="C44" s="51">
        <v>7</v>
      </c>
      <c r="D44" s="51">
        <v>7</v>
      </c>
      <c r="E44" s="51">
        <v>7</v>
      </c>
      <c r="F44" s="51">
        <v>7</v>
      </c>
      <c r="G44" s="51">
        <v>6.5</v>
      </c>
      <c r="H44" s="51"/>
      <c r="I44" s="54">
        <f>SUM(C44:H44)</f>
        <v>34.5</v>
      </c>
      <c r="J44" s="52"/>
      <c r="K44" s="27"/>
      <c r="L44" s="27"/>
    </row>
    <row r="45" spans="1:12" s="22" customFormat="1" ht="18" customHeight="1">
      <c r="A45" s="26"/>
      <c r="B45" s="60" t="s">
        <v>75</v>
      </c>
      <c r="C45" s="51">
        <v>7</v>
      </c>
      <c r="D45" s="51">
        <v>7</v>
      </c>
      <c r="E45" s="51">
        <v>7</v>
      </c>
      <c r="F45" s="51">
        <v>7</v>
      </c>
      <c r="G45" s="51">
        <v>6.5</v>
      </c>
      <c r="H45" s="51">
        <v>2</v>
      </c>
      <c r="I45" s="54">
        <f t="shared" ref="I45" si="3">SUM(C45:H45)</f>
        <v>36.5</v>
      </c>
      <c r="J45" s="52" t="s">
        <v>92</v>
      </c>
      <c r="K45" s="27"/>
      <c r="L45" s="27"/>
    </row>
    <row r="46" spans="1:12" s="22" customFormat="1" ht="18" customHeight="1">
      <c r="A46" s="26"/>
      <c r="B46" s="60" t="s">
        <v>76</v>
      </c>
      <c r="C46" s="51">
        <v>7</v>
      </c>
      <c r="D46" s="51">
        <v>7</v>
      </c>
      <c r="E46" s="51">
        <v>7</v>
      </c>
      <c r="F46" s="51">
        <v>7</v>
      </c>
      <c r="G46" s="51">
        <v>6.5</v>
      </c>
      <c r="H46" s="51"/>
      <c r="I46" s="54">
        <f t="shared" ref="I46:I56" si="4">SUM(C46:H46)</f>
        <v>34.5</v>
      </c>
      <c r="J46" s="52"/>
      <c r="K46" s="27"/>
      <c r="L46" s="27"/>
    </row>
    <row r="47" spans="1:12" s="22" customFormat="1" ht="18" customHeight="1">
      <c r="A47" s="26"/>
      <c r="B47" s="60" t="s">
        <v>77</v>
      </c>
      <c r="C47" s="34"/>
      <c r="D47" s="34"/>
      <c r="E47" s="34"/>
      <c r="F47" s="34"/>
      <c r="G47" s="34"/>
      <c r="H47" s="51"/>
      <c r="I47" s="54">
        <f t="shared" si="4"/>
        <v>0</v>
      </c>
      <c r="J47" s="52" t="s">
        <v>100</v>
      </c>
      <c r="K47" s="27"/>
      <c r="L47" s="27"/>
    </row>
    <row r="48" spans="1:12" s="22" customFormat="1" ht="18" customHeight="1">
      <c r="A48" s="26"/>
      <c r="B48" s="60" t="s">
        <v>78</v>
      </c>
      <c r="C48" s="34"/>
      <c r="D48" s="51">
        <v>7</v>
      </c>
      <c r="E48" s="51">
        <v>7</v>
      </c>
      <c r="F48" s="51">
        <v>7</v>
      </c>
      <c r="G48" s="51">
        <v>6.5</v>
      </c>
      <c r="H48" s="51"/>
      <c r="I48" s="54">
        <f t="shared" si="4"/>
        <v>27.5</v>
      </c>
      <c r="J48" s="52"/>
      <c r="K48" s="27"/>
      <c r="L48" s="27"/>
    </row>
    <row r="49" spans="1:12" s="22" customFormat="1" ht="18" customHeight="1">
      <c r="A49" s="26"/>
      <c r="B49" s="60" t="s">
        <v>79</v>
      </c>
      <c r="C49" s="51">
        <v>7</v>
      </c>
      <c r="D49" s="51">
        <v>7</v>
      </c>
      <c r="E49" s="51">
        <v>7</v>
      </c>
      <c r="F49" s="34"/>
      <c r="G49" s="51">
        <v>6.5</v>
      </c>
      <c r="H49" s="51"/>
      <c r="I49" s="54">
        <f t="shared" si="4"/>
        <v>27.5</v>
      </c>
      <c r="J49" s="53" t="s">
        <v>104</v>
      </c>
      <c r="K49" s="27"/>
      <c r="L49" s="27"/>
    </row>
    <row r="50" spans="1:12" s="22" customFormat="1" ht="18" customHeight="1">
      <c r="A50" s="26"/>
      <c r="B50" s="60" t="s">
        <v>80</v>
      </c>
      <c r="C50" s="51">
        <v>7</v>
      </c>
      <c r="D50" s="51">
        <v>7</v>
      </c>
      <c r="E50" s="51">
        <v>7</v>
      </c>
      <c r="F50" s="51">
        <v>7</v>
      </c>
      <c r="G50" s="51">
        <v>6.5</v>
      </c>
      <c r="H50" s="51"/>
      <c r="I50" s="54">
        <f t="shared" si="4"/>
        <v>34.5</v>
      </c>
      <c r="J50" s="52" t="s">
        <v>110</v>
      </c>
      <c r="K50" s="27"/>
      <c r="L50" s="27"/>
    </row>
    <row r="51" spans="1:12" s="22" customFormat="1" ht="18" customHeight="1">
      <c r="A51" s="26"/>
      <c r="B51" s="60" t="s">
        <v>81</v>
      </c>
      <c r="C51" s="51">
        <v>7</v>
      </c>
      <c r="D51" s="51">
        <v>7</v>
      </c>
      <c r="E51" s="51">
        <v>7</v>
      </c>
      <c r="F51" s="51">
        <v>7</v>
      </c>
      <c r="G51" s="51">
        <v>6.5</v>
      </c>
      <c r="H51" s="51"/>
      <c r="I51" s="54">
        <f t="shared" si="4"/>
        <v>34.5</v>
      </c>
      <c r="J51" s="52"/>
      <c r="K51" s="27"/>
      <c r="L51" s="27"/>
    </row>
    <row r="52" spans="1:12" s="22" customFormat="1" ht="18" customHeight="1">
      <c r="A52" s="26"/>
      <c r="B52" s="60" t="s">
        <v>82</v>
      </c>
      <c r="C52" s="51">
        <v>7</v>
      </c>
      <c r="D52" s="51">
        <v>7</v>
      </c>
      <c r="E52" s="51">
        <v>7</v>
      </c>
      <c r="F52" s="51">
        <v>7</v>
      </c>
      <c r="G52" s="51">
        <v>6.5</v>
      </c>
      <c r="H52" s="51">
        <v>2</v>
      </c>
      <c r="I52" s="54">
        <f t="shared" si="4"/>
        <v>36.5</v>
      </c>
      <c r="J52" s="52" t="s">
        <v>92</v>
      </c>
      <c r="K52" s="27"/>
      <c r="L52" s="27"/>
    </row>
    <row r="53" spans="1:12" s="22" customFormat="1" ht="18" customHeight="1">
      <c r="A53" s="26"/>
      <c r="B53" s="60" t="s">
        <v>83</v>
      </c>
      <c r="C53" s="51">
        <v>7</v>
      </c>
      <c r="D53" s="51">
        <v>7</v>
      </c>
      <c r="E53" s="51">
        <v>7</v>
      </c>
      <c r="F53" s="34"/>
      <c r="G53" s="34"/>
      <c r="H53" s="51"/>
      <c r="I53" s="54">
        <f t="shared" si="4"/>
        <v>21</v>
      </c>
      <c r="J53" s="52" t="s">
        <v>102</v>
      </c>
      <c r="K53" s="27"/>
      <c r="L53" s="27"/>
    </row>
    <row r="54" spans="1:12" s="22" customFormat="1" ht="18" customHeight="1">
      <c r="A54" s="26"/>
      <c r="B54" s="60" t="s">
        <v>84</v>
      </c>
      <c r="C54" s="51">
        <v>7</v>
      </c>
      <c r="D54" s="51">
        <v>7</v>
      </c>
      <c r="E54" s="51">
        <v>7</v>
      </c>
      <c r="F54" s="51">
        <v>7</v>
      </c>
      <c r="G54" s="34"/>
      <c r="H54" s="51"/>
      <c r="I54" s="54">
        <f t="shared" si="4"/>
        <v>28</v>
      </c>
      <c r="J54" s="52" t="s">
        <v>111</v>
      </c>
      <c r="K54" s="27"/>
      <c r="L54" s="27"/>
    </row>
    <row r="55" spans="1:12" s="22" customFormat="1" ht="18" customHeight="1">
      <c r="A55" s="26"/>
      <c r="B55" s="60" t="s">
        <v>85</v>
      </c>
      <c r="C55" s="51">
        <v>7</v>
      </c>
      <c r="D55" s="51">
        <v>7</v>
      </c>
      <c r="E55" s="51">
        <v>4</v>
      </c>
      <c r="F55" s="56">
        <v>7</v>
      </c>
      <c r="G55" s="56">
        <v>7</v>
      </c>
      <c r="H55" s="51"/>
      <c r="I55" s="54">
        <f t="shared" si="4"/>
        <v>32</v>
      </c>
      <c r="J55" s="52" t="s">
        <v>103</v>
      </c>
      <c r="K55" s="27"/>
      <c r="L55" s="27"/>
    </row>
    <row r="56" spans="1:12" s="22" customFormat="1" ht="18" customHeight="1">
      <c r="A56" s="26"/>
      <c r="B56" s="60" t="s">
        <v>108</v>
      </c>
      <c r="C56" s="56">
        <v>7</v>
      </c>
      <c r="D56" s="56">
        <v>7</v>
      </c>
      <c r="E56" s="34"/>
      <c r="F56" s="34"/>
      <c r="G56" s="34"/>
      <c r="H56" s="51"/>
      <c r="I56" s="54">
        <f t="shared" si="4"/>
        <v>14</v>
      </c>
      <c r="J56" s="52" t="s">
        <v>103</v>
      </c>
      <c r="K56" s="27"/>
      <c r="L56" s="27"/>
    </row>
    <row r="57" spans="1:12" s="22" customFormat="1" ht="18" customHeight="1">
      <c r="A57" s="26"/>
      <c r="B57" s="60" t="s">
        <v>112</v>
      </c>
      <c r="C57" s="32"/>
      <c r="D57" s="32"/>
      <c r="E57" s="27"/>
      <c r="F57" s="23" t="s">
        <v>114</v>
      </c>
      <c r="G57" s="55">
        <f>COUNT(C44:G56)</f>
        <v>52</v>
      </c>
      <c r="H57" s="23" t="s">
        <v>113</v>
      </c>
      <c r="I57" s="55">
        <f>SUM(I44:I56)</f>
        <v>361</v>
      </c>
      <c r="J57" s="37"/>
      <c r="K57" s="27"/>
      <c r="L57" s="27"/>
    </row>
    <row r="58" spans="1:12" s="22" customFormat="1" ht="14">
      <c r="B58" s="27"/>
      <c r="C58" s="27"/>
      <c r="D58" s="27"/>
      <c r="E58" s="27"/>
      <c r="F58" s="27"/>
      <c r="G58" s="27"/>
      <c r="H58" s="27"/>
      <c r="I58" s="27"/>
      <c r="J58" s="37"/>
      <c r="K58" s="27"/>
      <c r="L58" s="27"/>
    </row>
    <row r="59" spans="1:12" s="22" customFormat="1" ht="14">
      <c r="J59" s="38"/>
    </row>
  </sheetData>
  <phoneticPr fontId="20" type="noConversion"/>
  <pageMargins left="0.78740157480314965" right="0.78740157480314965" top="0.74803149606299213" bottom="0.35433070866141736" header="0.31496062992125984" footer="0.31496062992125984"/>
  <pageSetup paperSize="9" orientation="landscape" r:id="rId1"/>
  <rowBreaks count="1" manualBreakCount="1">
    <brk id="28" max="16383" man="1"/>
  </rowBreaks>
  <legacy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1"/>
  <sheetViews>
    <sheetView showGridLines="0" zoomScaleNormal="100" workbookViewId="0">
      <selection activeCell="Y14" sqref="Y14:AD15"/>
    </sheetView>
  </sheetViews>
  <sheetFormatPr defaultColWidth="9.08984375" defaultRowHeight="14.5"/>
  <cols>
    <col min="1" max="1" width="1.453125" style="6" customWidth="1"/>
    <col min="2" max="2" width="3.6328125" style="6" customWidth="1"/>
    <col min="3" max="3" width="0.54296875" style="6" customWidth="1"/>
    <col min="4" max="5" width="4.6328125" style="6" bestFit="1" customWidth="1"/>
    <col min="6" max="6" width="0.54296875" style="6" customWidth="1"/>
    <col min="7" max="8" width="4.6328125" style="6" bestFit="1" customWidth="1"/>
    <col min="9" max="9" width="0.54296875" style="6" customWidth="1"/>
    <col min="10" max="11" width="4.6328125" style="6" bestFit="1" customWidth="1"/>
    <col min="12" max="12" width="0.54296875" style="6" customWidth="1"/>
    <col min="13" max="14" width="4.6328125" style="6" bestFit="1" customWidth="1"/>
    <col min="15" max="15" width="0.54296875" style="6" customWidth="1"/>
    <col min="16" max="17" width="4.6328125" style="6" bestFit="1" customWidth="1"/>
    <col min="18" max="22" width="9.08984375" style="6" hidden="1" customWidth="1"/>
    <col min="23" max="23" width="0.54296875" style="6" customWidth="1"/>
    <col min="24" max="24" width="9.90625" style="6" customWidth="1"/>
    <col min="25" max="28" width="10.6328125" style="6" customWidth="1"/>
    <col min="29" max="29" width="9.08984375" style="6"/>
    <col min="30" max="30" width="8" style="6" customWidth="1"/>
    <col min="31" max="31" width="0.54296875" style="6" customWidth="1"/>
    <col min="32" max="16384" width="9.08984375" style="6"/>
  </cols>
  <sheetData>
    <row r="1" spans="1:31" ht="33.75" customHeight="1">
      <c r="B1" s="7" t="s">
        <v>24</v>
      </c>
      <c r="D1" s="8"/>
      <c r="E1" s="8"/>
      <c r="G1" s="8"/>
      <c r="H1" s="8"/>
      <c r="J1" s="8"/>
      <c r="K1" s="8"/>
      <c r="M1" s="8"/>
      <c r="N1" s="8"/>
      <c r="P1" s="8"/>
      <c r="Q1" s="8"/>
      <c r="X1" s="9"/>
      <c r="Y1" s="9"/>
    </row>
    <row r="3" spans="1:31" ht="16">
      <c r="A3" s="10"/>
      <c r="B3" s="11"/>
      <c r="C3" s="10"/>
      <c r="D3" s="83" t="s">
        <v>5</v>
      </c>
      <c r="E3" s="83"/>
      <c r="F3" s="10"/>
      <c r="G3" s="83" t="s">
        <v>6</v>
      </c>
      <c r="H3" s="83"/>
      <c r="I3" s="10"/>
      <c r="J3" s="83" t="s">
        <v>7</v>
      </c>
      <c r="K3" s="83"/>
      <c r="L3" s="10"/>
      <c r="M3" s="83" t="s">
        <v>8</v>
      </c>
      <c r="N3" s="83"/>
      <c r="O3" s="10"/>
      <c r="P3" s="83" t="s">
        <v>9</v>
      </c>
      <c r="Q3" s="83"/>
      <c r="W3" s="10"/>
      <c r="X3" s="11"/>
      <c r="Y3" s="82"/>
      <c r="Z3" s="82"/>
      <c r="AA3" s="82"/>
      <c r="AB3" s="82"/>
      <c r="AC3" s="82"/>
      <c r="AD3" s="82"/>
      <c r="AE3" s="10"/>
    </row>
    <row r="4" spans="1:31" ht="16">
      <c r="A4" s="10"/>
      <c r="B4" s="11" t="s">
        <v>19</v>
      </c>
      <c r="C4" s="10"/>
      <c r="D4" s="11" t="s">
        <v>20</v>
      </c>
      <c r="E4" s="11" t="s">
        <v>21</v>
      </c>
      <c r="F4" s="10"/>
      <c r="G4" s="11" t="s">
        <v>20</v>
      </c>
      <c r="H4" s="11" t="s">
        <v>21</v>
      </c>
      <c r="I4" s="10"/>
      <c r="J4" s="11" t="s">
        <v>20</v>
      </c>
      <c r="K4" s="11" t="s">
        <v>21</v>
      </c>
      <c r="L4" s="10"/>
      <c r="M4" s="11" t="s">
        <v>20</v>
      </c>
      <c r="N4" s="11" t="s">
        <v>21</v>
      </c>
      <c r="O4" s="10"/>
      <c r="P4" s="11" t="s">
        <v>20</v>
      </c>
      <c r="Q4" s="11" t="s">
        <v>21</v>
      </c>
      <c r="W4" s="10"/>
      <c r="X4" s="11" t="s">
        <v>23</v>
      </c>
      <c r="Y4" s="82" t="s">
        <v>11</v>
      </c>
      <c r="Z4" s="82"/>
      <c r="AA4" s="82"/>
      <c r="AB4" s="82"/>
      <c r="AC4" s="82"/>
      <c r="AD4" s="82"/>
      <c r="AE4" s="10"/>
    </row>
    <row r="5" spans="1:31" ht="14.4" customHeight="1">
      <c r="A5" s="10"/>
      <c r="B5" s="72">
        <v>33</v>
      </c>
      <c r="C5" s="10"/>
      <c r="D5" s="19" t="e">
        <f>#REF!</f>
        <v>#REF!</v>
      </c>
      <c r="E5" s="20" t="e">
        <f>#REF!</f>
        <v>#REF!</v>
      </c>
      <c r="F5" s="10"/>
      <c r="G5" s="19" t="e">
        <f>#REF!</f>
        <v>#REF!</v>
      </c>
      <c r="H5" s="20" t="e">
        <f>#REF!</f>
        <v>#REF!</v>
      </c>
      <c r="I5" s="10"/>
      <c r="J5" s="19" t="e">
        <f>#REF!</f>
        <v>#REF!</v>
      </c>
      <c r="K5" s="20" t="e">
        <f>#REF!</f>
        <v>#REF!</v>
      </c>
      <c r="L5" s="10"/>
      <c r="M5" s="19" t="e">
        <f>#REF!</f>
        <v>#REF!</v>
      </c>
      <c r="N5" s="20" t="e">
        <f>#REF!</f>
        <v>#REF!</v>
      </c>
      <c r="O5" s="10"/>
      <c r="P5" s="19" t="e">
        <f>#REF!</f>
        <v>#REF!</v>
      </c>
      <c r="Q5" s="20" t="e">
        <f>#REF!</f>
        <v>#REF!</v>
      </c>
      <c r="R5" s="12" t="e">
        <f>E5-D5</f>
        <v>#REF!</v>
      </c>
      <c r="S5" s="12" t="e">
        <f>H5-G5</f>
        <v>#REF!</v>
      </c>
      <c r="T5" s="12" t="e">
        <f>K5-J5</f>
        <v>#REF!</v>
      </c>
      <c r="U5" s="12" t="e">
        <f>N5-M5</f>
        <v>#REF!</v>
      </c>
      <c r="V5" s="12" t="e">
        <f>Q5-P5</f>
        <v>#REF!</v>
      </c>
      <c r="W5" s="10"/>
      <c r="X5" s="74" t="e">
        <f>SUM(R5:V6)</f>
        <v>#REF!</v>
      </c>
      <c r="Y5" s="76" t="s">
        <v>0</v>
      </c>
      <c r="Z5" s="77"/>
      <c r="AA5" s="77"/>
      <c r="AB5" s="77"/>
      <c r="AC5" s="77"/>
      <c r="AD5" s="78"/>
      <c r="AE5" s="10"/>
    </row>
    <row r="6" spans="1:31" ht="14.4" customHeight="1">
      <c r="A6" s="10"/>
      <c r="B6" s="73"/>
      <c r="C6" s="10"/>
      <c r="D6" s="19"/>
      <c r="E6" s="20"/>
      <c r="F6" s="10"/>
      <c r="G6" s="19"/>
      <c r="H6" s="20"/>
      <c r="I6" s="10"/>
      <c r="J6" s="19"/>
      <c r="K6" s="20"/>
      <c r="L6" s="10"/>
      <c r="M6" s="19"/>
      <c r="N6" s="20"/>
      <c r="O6" s="10"/>
      <c r="P6" s="19"/>
      <c r="Q6" s="20"/>
      <c r="R6" s="12">
        <f>E6-D6</f>
        <v>0</v>
      </c>
      <c r="S6" s="12">
        <f>H6-G6</f>
        <v>0</v>
      </c>
      <c r="T6" s="12">
        <f>K6-J6</f>
        <v>0</v>
      </c>
      <c r="U6" s="12">
        <f>N6-M6</f>
        <v>0</v>
      </c>
      <c r="V6" s="12">
        <f>Q6-P6</f>
        <v>0</v>
      </c>
      <c r="W6" s="10"/>
      <c r="X6" s="75"/>
      <c r="Y6" s="79"/>
      <c r="Z6" s="80"/>
      <c r="AA6" s="80"/>
      <c r="AB6" s="80"/>
      <c r="AC6" s="80"/>
      <c r="AD6" s="81"/>
      <c r="AE6" s="10"/>
    </row>
    <row r="7" spans="1:31" ht="3" customHeight="1">
      <c r="E7" s="13"/>
      <c r="H7" s="13"/>
      <c r="K7" s="13"/>
      <c r="N7" s="13"/>
      <c r="Q7" s="13"/>
    </row>
    <row r="8" spans="1:31" ht="14.4" customHeight="1">
      <c r="A8" s="10"/>
      <c r="B8" s="72">
        <v>34</v>
      </c>
      <c r="C8" s="10"/>
      <c r="D8" s="19" t="e">
        <f>#REF!</f>
        <v>#REF!</v>
      </c>
      <c r="E8" s="20" t="e">
        <f>#REF!</f>
        <v>#REF!</v>
      </c>
      <c r="F8" s="10"/>
      <c r="G8" s="19" t="e">
        <f>#REF!</f>
        <v>#REF!</v>
      </c>
      <c r="H8" s="20" t="e">
        <f>#REF!</f>
        <v>#REF!</v>
      </c>
      <c r="I8" s="10"/>
      <c r="J8" s="19" t="e">
        <f>#REF!</f>
        <v>#REF!</v>
      </c>
      <c r="K8" s="20" t="e">
        <f>#REF!</f>
        <v>#REF!</v>
      </c>
      <c r="L8" s="10"/>
      <c r="M8" s="19" t="e">
        <f>#REF!</f>
        <v>#REF!</v>
      </c>
      <c r="N8" s="20" t="e">
        <f>#REF!</f>
        <v>#REF!</v>
      </c>
      <c r="O8" s="10"/>
      <c r="P8" s="19" t="e">
        <f>#REF!</f>
        <v>#REF!</v>
      </c>
      <c r="Q8" s="20" t="e">
        <f>#REF!</f>
        <v>#REF!</v>
      </c>
      <c r="R8" s="12" t="e">
        <f t="shared" ref="R8:R42" si="0">E8-D8</f>
        <v>#REF!</v>
      </c>
      <c r="S8" s="12" t="e">
        <f t="shared" ref="S8:S42" si="1">H8-G8</f>
        <v>#REF!</v>
      </c>
      <c r="T8" s="12" t="e">
        <f t="shared" ref="T8:T42" si="2">K8-J8</f>
        <v>#REF!</v>
      </c>
      <c r="U8" s="12" t="e">
        <f t="shared" ref="U8:U42" si="3">N8-M8</f>
        <v>#REF!</v>
      </c>
      <c r="V8" s="12" t="e">
        <f t="shared" ref="V8:V42" si="4">Q8-P8</f>
        <v>#REF!</v>
      </c>
      <c r="W8" s="10"/>
      <c r="X8" s="74" t="e">
        <f>SUM(R8:V9)</f>
        <v>#REF!</v>
      </c>
      <c r="Y8" s="76" t="s">
        <v>12</v>
      </c>
      <c r="Z8" s="77"/>
      <c r="AA8" s="77"/>
      <c r="AB8" s="77"/>
      <c r="AC8" s="77"/>
      <c r="AD8" s="78"/>
      <c r="AE8" s="10"/>
    </row>
    <row r="9" spans="1:31" ht="14.4" customHeight="1">
      <c r="A9" s="10"/>
      <c r="B9" s="73"/>
      <c r="C9" s="10"/>
      <c r="D9" s="19"/>
      <c r="E9" s="20"/>
      <c r="F9" s="10"/>
      <c r="G9" s="19"/>
      <c r="H9" s="20"/>
      <c r="I9" s="10"/>
      <c r="J9" s="19"/>
      <c r="K9" s="20"/>
      <c r="L9" s="10"/>
      <c r="M9" s="19"/>
      <c r="N9" s="20"/>
      <c r="O9" s="10"/>
      <c r="P9" s="19"/>
      <c r="Q9" s="20"/>
      <c r="R9" s="12">
        <f t="shared" si="0"/>
        <v>0</v>
      </c>
      <c r="S9" s="12">
        <f t="shared" si="1"/>
        <v>0</v>
      </c>
      <c r="T9" s="12">
        <f t="shared" si="2"/>
        <v>0</v>
      </c>
      <c r="U9" s="12">
        <f t="shared" si="3"/>
        <v>0</v>
      </c>
      <c r="V9" s="12">
        <f t="shared" si="4"/>
        <v>0</v>
      </c>
      <c r="W9" s="10"/>
      <c r="X9" s="75"/>
      <c r="Y9" s="79"/>
      <c r="Z9" s="80"/>
      <c r="AA9" s="80"/>
      <c r="AB9" s="80"/>
      <c r="AC9" s="80"/>
      <c r="AD9" s="81"/>
      <c r="AE9" s="10"/>
    </row>
    <row r="10" spans="1:31" ht="3" customHeight="1">
      <c r="E10" s="13"/>
      <c r="H10" s="13"/>
      <c r="K10" s="13"/>
      <c r="N10" s="13"/>
      <c r="Q10" s="13"/>
    </row>
    <row r="11" spans="1:31" ht="14.4" customHeight="1">
      <c r="A11" s="10"/>
      <c r="B11" s="72">
        <v>35</v>
      </c>
      <c r="C11" s="10"/>
      <c r="D11" s="19" t="e">
        <f>#REF!</f>
        <v>#REF!</v>
      </c>
      <c r="E11" s="20" t="e">
        <f>#REF!</f>
        <v>#REF!</v>
      </c>
      <c r="F11" s="10"/>
      <c r="G11" s="19" t="e">
        <f>#REF!</f>
        <v>#REF!</v>
      </c>
      <c r="H11" s="20" t="e">
        <f>#REF!</f>
        <v>#REF!</v>
      </c>
      <c r="I11" s="10"/>
      <c r="J11" s="19" t="e">
        <f>#REF!</f>
        <v>#REF!</v>
      </c>
      <c r="K11" s="20" t="e">
        <f>#REF!</f>
        <v>#REF!</v>
      </c>
      <c r="L11" s="10"/>
      <c r="M11" s="19" t="e">
        <f>#REF!</f>
        <v>#REF!</v>
      </c>
      <c r="N11" s="20" t="e">
        <f>#REF!</f>
        <v>#REF!</v>
      </c>
      <c r="O11" s="10"/>
      <c r="P11" s="19" t="e">
        <f>#REF!</f>
        <v>#REF!</v>
      </c>
      <c r="Q11" s="20" t="e">
        <f>#REF!</f>
        <v>#REF!</v>
      </c>
      <c r="R11" s="12" t="e">
        <f t="shared" si="0"/>
        <v>#REF!</v>
      </c>
      <c r="S11" s="12" t="e">
        <f t="shared" si="1"/>
        <v>#REF!</v>
      </c>
      <c r="T11" s="12" t="e">
        <f t="shared" si="2"/>
        <v>#REF!</v>
      </c>
      <c r="U11" s="12" t="e">
        <f t="shared" si="3"/>
        <v>#REF!</v>
      </c>
      <c r="V11" s="12" t="e">
        <f t="shared" si="4"/>
        <v>#REF!</v>
      </c>
      <c r="W11" s="10"/>
      <c r="X11" s="74" t="e">
        <f t="shared" ref="X11:X41" si="5">SUM(R11:V11)</f>
        <v>#REF!</v>
      </c>
      <c r="Y11" s="76"/>
      <c r="Z11" s="77"/>
      <c r="AA11" s="77"/>
      <c r="AB11" s="77"/>
      <c r="AC11" s="77"/>
      <c r="AD11" s="78"/>
      <c r="AE11" s="10"/>
    </row>
    <row r="12" spans="1:31" ht="14.4" customHeight="1">
      <c r="A12" s="10"/>
      <c r="B12" s="73"/>
      <c r="C12" s="10"/>
      <c r="D12" s="19"/>
      <c r="E12" s="20"/>
      <c r="F12" s="10"/>
      <c r="G12" s="19"/>
      <c r="H12" s="20"/>
      <c r="I12" s="10"/>
      <c r="J12" s="19"/>
      <c r="K12" s="20"/>
      <c r="L12" s="10"/>
      <c r="M12" s="19"/>
      <c r="N12" s="20"/>
      <c r="O12" s="10"/>
      <c r="P12" s="19"/>
      <c r="Q12" s="20"/>
      <c r="R12" s="12">
        <f t="shared" si="0"/>
        <v>0</v>
      </c>
      <c r="S12" s="12">
        <f t="shared" si="1"/>
        <v>0</v>
      </c>
      <c r="T12" s="12">
        <f t="shared" si="2"/>
        <v>0</v>
      </c>
      <c r="U12" s="12">
        <f t="shared" si="3"/>
        <v>0</v>
      </c>
      <c r="V12" s="12">
        <f t="shared" si="4"/>
        <v>0</v>
      </c>
      <c r="W12" s="10"/>
      <c r="X12" s="75"/>
      <c r="Y12" s="79"/>
      <c r="Z12" s="80"/>
      <c r="AA12" s="80"/>
      <c r="AB12" s="80"/>
      <c r="AC12" s="80"/>
      <c r="AD12" s="81"/>
      <c r="AE12" s="10"/>
    </row>
    <row r="13" spans="1:31" ht="3" customHeight="1">
      <c r="E13" s="13"/>
      <c r="H13" s="13"/>
      <c r="K13" s="13"/>
      <c r="N13" s="13"/>
      <c r="Q13" s="13"/>
    </row>
    <row r="14" spans="1:31" ht="14.4" customHeight="1">
      <c r="A14" s="10"/>
      <c r="B14" s="72">
        <v>36</v>
      </c>
      <c r="C14" s="10"/>
      <c r="D14" s="19" t="e">
        <f>#REF!</f>
        <v>#REF!</v>
      </c>
      <c r="E14" s="20" t="e">
        <f>#REF!</f>
        <v>#REF!</v>
      </c>
      <c r="F14" s="10"/>
      <c r="G14" s="19" t="e">
        <f>#REF!</f>
        <v>#REF!</v>
      </c>
      <c r="H14" s="20" t="e">
        <f>#REF!</f>
        <v>#REF!</v>
      </c>
      <c r="I14" s="10"/>
      <c r="J14" s="19" t="e">
        <f>#REF!</f>
        <v>#REF!</v>
      </c>
      <c r="K14" s="20" t="e">
        <f>#REF!</f>
        <v>#REF!</v>
      </c>
      <c r="L14" s="10"/>
      <c r="M14" s="19" t="e">
        <f>#REF!</f>
        <v>#REF!</v>
      </c>
      <c r="N14" s="20" t="e">
        <f>#REF!</f>
        <v>#REF!</v>
      </c>
      <c r="O14" s="10"/>
      <c r="P14" s="19" t="e">
        <f>#REF!</f>
        <v>#REF!</v>
      </c>
      <c r="Q14" s="20" t="e">
        <f>#REF!</f>
        <v>#REF!</v>
      </c>
      <c r="R14" s="12" t="e">
        <f t="shared" si="0"/>
        <v>#REF!</v>
      </c>
      <c r="S14" s="12" t="e">
        <f t="shared" si="1"/>
        <v>#REF!</v>
      </c>
      <c r="T14" s="12" t="e">
        <f t="shared" si="2"/>
        <v>#REF!</v>
      </c>
      <c r="U14" s="12" t="e">
        <f t="shared" si="3"/>
        <v>#REF!</v>
      </c>
      <c r="V14" s="12" t="e">
        <f t="shared" si="4"/>
        <v>#REF!</v>
      </c>
      <c r="W14" s="10"/>
      <c r="X14" s="74" t="e">
        <f t="shared" si="5"/>
        <v>#REF!</v>
      </c>
      <c r="Y14" s="76" t="s">
        <v>13</v>
      </c>
      <c r="Z14" s="77"/>
      <c r="AA14" s="77"/>
      <c r="AB14" s="77"/>
      <c r="AC14" s="77"/>
      <c r="AD14" s="78"/>
      <c r="AE14" s="10"/>
    </row>
    <row r="15" spans="1:31" ht="14.4" customHeight="1">
      <c r="A15" s="10"/>
      <c r="B15" s="73"/>
      <c r="C15" s="10"/>
      <c r="D15" s="19"/>
      <c r="E15" s="20"/>
      <c r="F15" s="10"/>
      <c r="G15" s="19">
        <v>0.70833333333333337</v>
      </c>
      <c r="H15" s="20">
        <v>0.79166666666666663</v>
      </c>
      <c r="I15" s="10"/>
      <c r="J15" s="19"/>
      <c r="K15" s="20"/>
      <c r="L15" s="10"/>
      <c r="M15" s="19"/>
      <c r="N15" s="20"/>
      <c r="O15" s="10"/>
      <c r="P15" s="19"/>
      <c r="Q15" s="20"/>
      <c r="R15" s="12">
        <f t="shared" si="0"/>
        <v>0</v>
      </c>
      <c r="S15" s="12">
        <f t="shared" si="1"/>
        <v>8.3333333333333259E-2</v>
      </c>
      <c r="T15" s="12">
        <f t="shared" si="2"/>
        <v>0</v>
      </c>
      <c r="U15" s="12">
        <f t="shared" si="3"/>
        <v>0</v>
      </c>
      <c r="V15" s="12">
        <f t="shared" si="4"/>
        <v>0</v>
      </c>
      <c r="W15" s="10"/>
      <c r="X15" s="75"/>
      <c r="Y15" s="79"/>
      <c r="Z15" s="80"/>
      <c r="AA15" s="80"/>
      <c r="AB15" s="80"/>
      <c r="AC15" s="80"/>
      <c r="AD15" s="81"/>
      <c r="AE15" s="10"/>
    </row>
    <row r="16" spans="1:31" ht="3" customHeight="1">
      <c r="E16" s="13"/>
      <c r="H16" s="13"/>
      <c r="K16" s="13"/>
      <c r="N16" s="13"/>
      <c r="Q16" s="13"/>
    </row>
    <row r="17" spans="1:31" ht="14.4" customHeight="1">
      <c r="A17" s="10"/>
      <c r="B17" s="72">
        <v>37</v>
      </c>
      <c r="C17" s="10"/>
      <c r="D17" s="19" t="e">
        <f>#REF!</f>
        <v>#REF!</v>
      </c>
      <c r="E17" s="20" t="e">
        <f>#REF!</f>
        <v>#REF!</v>
      </c>
      <c r="F17" s="10"/>
      <c r="G17" s="19" t="e">
        <f>#REF!</f>
        <v>#REF!</v>
      </c>
      <c r="H17" s="20" t="e">
        <f>#REF!</f>
        <v>#REF!</v>
      </c>
      <c r="I17" s="10"/>
      <c r="J17" s="19" t="e">
        <f>#REF!</f>
        <v>#REF!</v>
      </c>
      <c r="K17" s="20" t="e">
        <f>#REF!</f>
        <v>#REF!</v>
      </c>
      <c r="L17" s="10"/>
      <c r="M17" s="19" t="e">
        <f>#REF!</f>
        <v>#REF!</v>
      </c>
      <c r="N17" s="20" t="e">
        <f>#REF!</f>
        <v>#REF!</v>
      </c>
      <c r="O17" s="10"/>
      <c r="P17" s="19" t="e">
        <f>#REF!</f>
        <v>#REF!</v>
      </c>
      <c r="Q17" s="20" t="e">
        <f>#REF!</f>
        <v>#REF!</v>
      </c>
      <c r="R17" s="12" t="e">
        <f t="shared" si="0"/>
        <v>#REF!</v>
      </c>
      <c r="S17" s="12" t="e">
        <f t="shared" si="1"/>
        <v>#REF!</v>
      </c>
      <c r="T17" s="12" t="e">
        <f t="shared" si="2"/>
        <v>#REF!</v>
      </c>
      <c r="U17" s="12" t="e">
        <f t="shared" si="3"/>
        <v>#REF!</v>
      </c>
      <c r="V17" s="12" t="e">
        <f t="shared" si="4"/>
        <v>#REF!</v>
      </c>
      <c r="W17" s="10"/>
      <c r="X17" s="74" t="e">
        <f t="shared" si="5"/>
        <v>#REF!</v>
      </c>
      <c r="Y17" s="76" t="s">
        <v>14</v>
      </c>
      <c r="Z17" s="77"/>
      <c r="AA17" s="77"/>
      <c r="AB17" s="77"/>
      <c r="AC17" s="77"/>
      <c r="AD17" s="78"/>
      <c r="AE17" s="10"/>
    </row>
    <row r="18" spans="1:31" ht="14.4" customHeight="1">
      <c r="A18" s="10"/>
      <c r="B18" s="73"/>
      <c r="C18" s="10"/>
      <c r="D18" s="19"/>
      <c r="E18" s="20"/>
      <c r="F18" s="10"/>
      <c r="G18" s="19"/>
      <c r="H18" s="20"/>
      <c r="I18" s="10"/>
      <c r="J18" s="19"/>
      <c r="K18" s="20"/>
      <c r="L18" s="10"/>
      <c r="M18" s="19"/>
      <c r="N18" s="20"/>
      <c r="O18" s="10"/>
      <c r="P18" s="19"/>
      <c r="Q18" s="20"/>
      <c r="R18" s="12">
        <f t="shared" si="0"/>
        <v>0</v>
      </c>
      <c r="S18" s="12">
        <f t="shared" si="1"/>
        <v>0</v>
      </c>
      <c r="T18" s="12">
        <f t="shared" si="2"/>
        <v>0</v>
      </c>
      <c r="U18" s="12">
        <f t="shared" si="3"/>
        <v>0</v>
      </c>
      <c r="V18" s="12">
        <f t="shared" si="4"/>
        <v>0</v>
      </c>
      <c r="W18" s="10"/>
      <c r="X18" s="75"/>
      <c r="Y18" s="79"/>
      <c r="Z18" s="80"/>
      <c r="AA18" s="80"/>
      <c r="AB18" s="80"/>
      <c r="AC18" s="80"/>
      <c r="AD18" s="81"/>
      <c r="AE18" s="10"/>
    </row>
    <row r="19" spans="1:31" ht="3" customHeight="1">
      <c r="E19" s="13"/>
      <c r="H19" s="13"/>
      <c r="K19" s="13"/>
      <c r="N19" s="13"/>
      <c r="Q19" s="13"/>
    </row>
    <row r="20" spans="1:31" ht="14.4" customHeight="1">
      <c r="A20" s="10"/>
      <c r="B20" s="72">
        <v>38</v>
      </c>
      <c r="C20" s="10"/>
      <c r="D20" s="19" t="e">
        <f>#REF!</f>
        <v>#REF!</v>
      </c>
      <c r="E20" s="20" t="e">
        <f>#REF!</f>
        <v>#REF!</v>
      </c>
      <c r="F20" s="10"/>
      <c r="G20" s="19" t="e">
        <f>#REF!</f>
        <v>#REF!</v>
      </c>
      <c r="H20" s="20" t="e">
        <f>#REF!</f>
        <v>#REF!</v>
      </c>
      <c r="I20" s="10"/>
      <c r="J20" s="19" t="e">
        <f>#REF!</f>
        <v>#REF!</v>
      </c>
      <c r="K20" s="20" t="e">
        <f>#REF!</f>
        <v>#REF!</v>
      </c>
      <c r="L20" s="10"/>
      <c r="M20" s="19" t="e">
        <f>#REF!</f>
        <v>#REF!</v>
      </c>
      <c r="N20" s="20" t="e">
        <f>#REF!</f>
        <v>#REF!</v>
      </c>
      <c r="O20" s="10"/>
      <c r="P20" s="19" t="e">
        <f>#REF!</f>
        <v>#REF!</v>
      </c>
      <c r="Q20" s="20" t="e">
        <f>#REF!</f>
        <v>#REF!</v>
      </c>
      <c r="R20" s="12" t="e">
        <f t="shared" si="0"/>
        <v>#REF!</v>
      </c>
      <c r="S20" s="12" t="e">
        <f t="shared" si="1"/>
        <v>#REF!</v>
      </c>
      <c r="T20" s="12" t="e">
        <f t="shared" si="2"/>
        <v>#REF!</v>
      </c>
      <c r="U20" s="12" t="e">
        <f t="shared" si="3"/>
        <v>#REF!</v>
      </c>
      <c r="V20" s="12" t="e">
        <f t="shared" si="4"/>
        <v>#REF!</v>
      </c>
      <c r="W20" s="10"/>
      <c r="X20" s="74" t="e">
        <f t="shared" si="5"/>
        <v>#REF!</v>
      </c>
      <c r="Y20" s="76" t="s">
        <v>18</v>
      </c>
      <c r="Z20" s="77"/>
      <c r="AA20" s="77"/>
      <c r="AB20" s="77"/>
      <c r="AC20" s="77"/>
      <c r="AD20" s="78"/>
      <c r="AE20" s="10"/>
    </row>
    <row r="21" spans="1:31" ht="14.4" customHeight="1">
      <c r="A21" s="10"/>
      <c r="B21" s="73"/>
      <c r="C21" s="10"/>
      <c r="D21" s="19"/>
      <c r="E21" s="20"/>
      <c r="F21" s="10"/>
      <c r="G21" s="19"/>
      <c r="H21" s="20"/>
      <c r="I21" s="10"/>
      <c r="J21" s="19"/>
      <c r="K21" s="20"/>
      <c r="L21" s="10"/>
      <c r="M21" s="19"/>
      <c r="N21" s="20"/>
      <c r="O21" s="10"/>
      <c r="P21" s="19"/>
      <c r="Q21" s="20"/>
      <c r="R21" s="12">
        <f t="shared" si="0"/>
        <v>0</v>
      </c>
      <c r="S21" s="12">
        <f t="shared" si="1"/>
        <v>0</v>
      </c>
      <c r="T21" s="12">
        <f t="shared" si="2"/>
        <v>0</v>
      </c>
      <c r="U21" s="12">
        <f t="shared" si="3"/>
        <v>0</v>
      </c>
      <c r="V21" s="12">
        <f t="shared" si="4"/>
        <v>0</v>
      </c>
      <c r="W21" s="10"/>
      <c r="X21" s="75"/>
      <c r="Y21" s="79"/>
      <c r="Z21" s="80"/>
      <c r="AA21" s="80"/>
      <c r="AB21" s="80"/>
      <c r="AC21" s="80"/>
      <c r="AD21" s="81"/>
      <c r="AE21" s="10"/>
    </row>
    <row r="22" spans="1:31" ht="3" customHeight="1">
      <c r="E22" s="13"/>
      <c r="H22" s="13"/>
      <c r="K22" s="13"/>
      <c r="N22" s="13"/>
      <c r="Q22" s="13"/>
    </row>
    <row r="23" spans="1:31" ht="14.4" customHeight="1">
      <c r="A23" s="10"/>
      <c r="B23" s="72">
        <v>39</v>
      </c>
      <c r="C23" s="10"/>
      <c r="D23" s="19" t="e">
        <f>#REF!</f>
        <v>#REF!</v>
      </c>
      <c r="E23" s="20" t="e">
        <f>#REF!</f>
        <v>#REF!</v>
      </c>
      <c r="F23" s="10"/>
      <c r="G23" s="19" t="e">
        <f>#REF!</f>
        <v>#REF!</v>
      </c>
      <c r="H23" s="20" t="e">
        <f>#REF!</f>
        <v>#REF!</v>
      </c>
      <c r="I23" s="10"/>
      <c r="J23" s="19" t="e">
        <f>#REF!</f>
        <v>#REF!</v>
      </c>
      <c r="K23" s="20" t="e">
        <f>#REF!</f>
        <v>#REF!</v>
      </c>
      <c r="L23" s="10"/>
      <c r="M23" s="19" t="e">
        <f>#REF!</f>
        <v>#REF!</v>
      </c>
      <c r="N23" s="20" t="e">
        <f>#REF!</f>
        <v>#REF!</v>
      </c>
      <c r="O23" s="10"/>
      <c r="P23" s="19" t="e">
        <f>#REF!</f>
        <v>#REF!</v>
      </c>
      <c r="Q23" s="20" t="e">
        <f>#REF!</f>
        <v>#REF!</v>
      </c>
      <c r="R23" s="12" t="e">
        <f t="shared" si="0"/>
        <v>#REF!</v>
      </c>
      <c r="S23" s="12" t="e">
        <f t="shared" si="1"/>
        <v>#REF!</v>
      </c>
      <c r="T23" s="12" t="e">
        <f t="shared" si="2"/>
        <v>#REF!</v>
      </c>
      <c r="U23" s="12" t="e">
        <f t="shared" si="3"/>
        <v>#REF!</v>
      </c>
      <c r="V23" s="12" t="e">
        <f t="shared" si="4"/>
        <v>#REF!</v>
      </c>
      <c r="W23" s="10"/>
      <c r="X23" s="74" t="e">
        <f t="shared" si="5"/>
        <v>#REF!</v>
      </c>
      <c r="Y23" s="76" t="s">
        <v>15</v>
      </c>
      <c r="Z23" s="77"/>
      <c r="AA23" s="77"/>
      <c r="AB23" s="77"/>
      <c r="AC23" s="77"/>
      <c r="AD23" s="78"/>
      <c r="AE23" s="10"/>
    </row>
    <row r="24" spans="1:31" ht="14.4" customHeight="1">
      <c r="A24" s="10"/>
      <c r="B24" s="73"/>
      <c r="C24" s="10"/>
      <c r="D24" s="19"/>
      <c r="E24" s="20"/>
      <c r="F24" s="10"/>
      <c r="G24" s="19"/>
      <c r="H24" s="20"/>
      <c r="I24" s="10"/>
      <c r="J24" s="19"/>
      <c r="K24" s="20"/>
      <c r="L24" s="10"/>
      <c r="M24" s="19"/>
      <c r="N24" s="20"/>
      <c r="O24" s="10"/>
      <c r="P24" s="19"/>
      <c r="Q24" s="20"/>
      <c r="R24" s="12">
        <f t="shared" si="0"/>
        <v>0</v>
      </c>
      <c r="S24" s="12">
        <f t="shared" si="1"/>
        <v>0</v>
      </c>
      <c r="T24" s="12">
        <f t="shared" si="2"/>
        <v>0</v>
      </c>
      <c r="U24" s="12">
        <f t="shared" si="3"/>
        <v>0</v>
      </c>
      <c r="V24" s="12">
        <f t="shared" si="4"/>
        <v>0</v>
      </c>
      <c r="W24" s="10"/>
      <c r="X24" s="75"/>
      <c r="Y24" s="79"/>
      <c r="Z24" s="80"/>
      <c r="AA24" s="80"/>
      <c r="AB24" s="80"/>
      <c r="AC24" s="80"/>
      <c r="AD24" s="81"/>
      <c r="AE24" s="10"/>
    </row>
    <row r="25" spans="1:31" ht="3" customHeight="1">
      <c r="E25" s="13"/>
      <c r="H25" s="13"/>
      <c r="K25" s="13"/>
      <c r="N25" s="13"/>
      <c r="Q25" s="13"/>
    </row>
    <row r="26" spans="1:31" ht="14.4" customHeight="1">
      <c r="A26" s="10"/>
      <c r="B26" s="72">
        <v>40</v>
      </c>
      <c r="C26" s="10"/>
      <c r="D26" s="19" t="e">
        <f>#REF!</f>
        <v>#REF!</v>
      </c>
      <c r="E26" s="20" t="e">
        <f>#REF!</f>
        <v>#REF!</v>
      </c>
      <c r="F26" s="10"/>
      <c r="G26" s="19" t="e">
        <f>#REF!</f>
        <v>#REF!</v>
      </c>
      <c r="H26" s="20" t="e">
        <f>#REF!</f>
        <v>#REF!</v>
      </c>
      <c r="I26" s="10"/>
      <c r="J26" s="19" t="e">
        <f>#REF!</f>
        <v>#REF!</v>
      </c>
      <c r="K26" s="20" t="e">
        <f>#REF!</f>
        <v>#REF!</v>
      </c>
      <c r="L26" s="10"/>
      <c r="M26" s="19" t="e">
        <f>#REF!</f>
        <v>#REF!</v>
      </c>
      <c r="N26" s="20" t="e">
        <f>#REF!</f>
        <v>#REF!</v>
      </c>
      <c r="O26" s="10"/>
      <c r="P26" s="19" t="e">
        <f>#REF!</f>
        <v>#REF!</v>
      </c>
      <c r="Q26" s="20" t="e">
        <f>#REF!</f>
        <v>#REF!</v>
      </c>
      <c r="R26" s="12" t="e">
        <f t="shared" si="0"/>
        <v>#REF!</v>
      </c>
      <c r="S26" s="12" t="e">
        <f t="shared" si="1"/>
        <v>#REF!</v>
      </c>
      <c r="T26" s="12" t="e">
        <f t="shared" si="2"/>
        <v>#REF!</v>
      </c>
      <c r="U26" s="12" t="e">
        <f t="shared" si="3"/>
        <v>#REF!</v>
      </c>
      <c r="V26" s="12" t="e">
        <f t="shared" si="4"/>
        <v>#REF!</v>
      </c>
      <c r="W26" s="10"/>
      <c r="X26" s="74" t="e">
        <f t="shared" si="5"/>
        <v>#REF!</v>
      </c>
      <c r="Y26" s="76" t="s">
        <v>2</v>
      </c>
      <c r="Z26" s="77"/>
      <c r="AA26" s="77"/>
      <c r="AB26" s="77"/>
      <c r="AC26" s="77"/>
      <c r="AD26" s="78"/>
      <c r="AE26" s="10"/>
    </row>
    <row r="27" spans="1:31" ht="14.4" customHeight="1">
      <c r="A27" s="10"/>
      <c r="B27" s="73"/>
      <c r="C27" s="10"/>
      <c r="D27" s="19"/>
      <c r="E27" s="20"/>
      <c r="F27" s="10"/>
      <c r="G27" s="19"/>
      <c r="H27" s="20"/>
      <c r="I27" s="10"/>
      <c r="J27" s="19"/>
      <c r="K27" s="20"/>
      <c r="L27" s="10"/>
      <c r="M27" s="19"/>
      <c r="N27" s="20"/>
      <c r="O27" s="10"/>
      <c r="P27" s="19"/>
      <c r="Q27" s="20"/>
      <c r="R27" s="12">
        <f t="shared" si="0"/>
        <v>0</v>
      </c>
      <c r="S27" s="12">
        <f t="shared" si="1"/>
        <v>0</v>
      </c>
      <c r="T27" s="12">
        <f t="shared" si="2"/>
        <v>0</v>
      </c>
      <c r="U27" s="12">
        <f t="shared" si="3"/>
        <v>0</v>
      </c>
      <c r="V27" s="12">
        <f t="shared" si="4"/>
        <v>0</v>
      </c>
      <c r="W27" s="10"/>
      <c r="X27" s="75"/>
      <c r="Y27" s="79"/>
      <c r="Z27" s="80"/>
      <c r="AA27" s="80"/>
      <c r="AB27" s="80"/>
      <c r="AC27" s="80"/>
      <c r="AD27" s="81"/>
      <c r="AE27" s="10"/>
    </row>
    <row r="28" spans="1:31" ht="3" customHeight="1">
      <c r="E28" s="13"/>
      <c r="H28" s="13"/>
      <c r="K28" s="13"/>
      <c r="N28" s="13"/>
      <c r="Q28" s="13"/>
    </row>
    <row r="29" spans="1:31" ht="14.4" customHeight="1">
      <c r="A29" s="10"/>
      <c r="B29" s="72">
        <v>41</v>
      </c>
      <c r="C29" s="10"/>
      <c r="D29" s="19" t="e">
        <f>#REF!</f>
        <v>#REF!</v>
      </c>
      <c r="E29" s="20" t="e">
        <f>#REF!</f>
        <v>#REF!</v>
      </c>
      <c r="F29" s="10"/>
      <c r="G29" s="19" t="e">
        <f>#REF!</f>
        <v>#REF!</v>
      </c>
      <c r="H29" s="20" t="e">
        <f>#REF!</f>
        <v>#REF!</v>
      </c>
      <c r="I29" s="10"/>
      <c r="J29" s="19" t="e">
        <f>#REF!</f>
        <v>#REF!</v>
      </c>
      <c r="K29" s="20" t="e">
        <f>#REF!</f>
        <v>#REF!</v>
      </c>
      <c r="L29" s="10"/>
      <c r="M29" s="19" t="e">
        <f>#REF!</f>
        <v>#REF!</v>
      </c>
      <c r="N29" s="20" t="e">
        <f>#REF!</f>
        <v>#REF!</v>
      </c>
      <c r="O29" s="10"/>
      <c r="P29" s="19" t="e">
        <f>#REF!</f>
        <v>#REF!</v>
      </c>
      <c r="Q29" s="20" t="e">
        <f>#REF!</f>
        <v>#REF!</v>
      </c>
      <c r="R29" s="12" t="e">
        <f t="shared" si="0"/>
        <v>#REF!</v>
      </c>
      <c r="S29" s="12" t="e">
        <f t="shared" si="1"/>
        <v>#REF!</v>
      </c>
      <c r="T29" s="12" t="e">
        <f t="shared" si="2"/>
        <v>#REF!</v>
      </c>
      <c r="U29" s="12" t="e">
        <f t="shared" si="3"/>
        <v>#REF!</v>
      </c>
      <c r="V29" s="12" t="e">
        <f t="shared" si="4"/>
        <v>#REF!</v>
      </c>
      <c r="W29" s="10"/>
      <c r="X29" s="74" t="e">
        <f t="shared" si="5"/>
        <v>#REF!</v>
      </c>
      <c r="Y29" s="76" t="s">
        <v>1</v>
      </c>
      <c r="Z29" s="77"/>
      <c r="AA29" s="77"/>
      <c r="AB29" s="77"/>
      <c r="AC29" s="77"/>
      <c r="AD29" s="78"/>
      <c r="AE29" s="10"/>
    </row>
    <row r="30" spans="1:31" ht="14.4" customHeight="1">
      <c r="A30" s="10"/>
      <c r="B30" s="73"/>
      <c r="C30" s="10"/>
      <c r="D30" s="19"/>
      <c r="E30" s="20"/>
      <c r="F30" s="10"/>
      <c r="G30" s="19"/>
      <c r="H30" s="20"/>
      <c r="I30" s="10"/>
      <c r="J30" s="19"/>
      <c r="K30" s="20"/>
      <c r="L30" s="10"/>
      <c r="M30" s="19"/>
      <c r="N30" s="20"/>
      <c r="O30" s="10"/>
      <c r="P30" s="19"/>
      <c r="Q30" s="20"/>
      <c r="R30" s="12">
        <f t="shared" si="0"/>
        <v>0</v>
      </c>
      <c r="S30" s="12">
        <f t="shared" si="1"/>
        <v>0</v>
      </c>
      <c r="T30" s="12">
        <f t="shared" si="2"/>
        <v>0</v>
      </c>
      <c r="U30" s="12">
        <f t="shared" si="3"/>
        <v>0</v>
      </c>
      <c r="V30" s="12">
        <f t="shared" si="4"/>
        <v>0</v>
      </c>
      <c r="W30" s="10"/>
      <c r="X30" s="75"/>
      <c r="Y30" s="79"/>
      <c r="Z30" s="80"/>
      <c r="AA30" s="80"/>
      <c r="AB30" s="80"/>
      <c r="AC30" s="80"/>
      <c r="AD30" s="81"/>
      <c r="AE30" s="10"/>
    </row>
    <row r="31" spans="1:31" ht="3" customHeight="1">
      <c r="E31" s="13"/>
      <c r="H31" s="13"/>
      <c r="K31" s="13"/>
      <c r="N31" s="13"/>
      <c r="Q31" s="13"/>
    </row>
    <row r="32" spans="1:31" ht="14.4" customHeight="1">
      <c r="A32" s="10"/>
      <c r="B32" s="72">
        <v>42</v>
      </c>
      <c r="C32" s="10"/>
      <c r="D32" s="19" t="e">
        <f>#REF!</f>
        <v>#REF!</v>
      </c>
      <c r="E32" s="20" t="e">
        <f>#REF!</f>
        <v>#REF!</v>
      </c>
      <c r="F32" s="10"/>
      <c r="G32" s="19" t="e">
        <f>#REF!</f>
        <v>#REF!</v>
      </c>
      <c r="H32" s="20" t="e">
        <f>#REF!</f>
        <v>#REF!</v>
      </c>
      <c r="I32" s="10"/>
      <c r="J32" s="19" t="e">
        <f>#REF!</f>
        <v>#REF!</v>
      </c>
      <c r="K32" s="20" t="e">
        <f>#REF!</f>
        <v>#REF!</v>
      </c>
      <c r="L32" s="10"/>
      <c r="M32" s="19" t="e">
        <f>#REF!</f>
        <v>#REF!</v>
      </c>
      <c r="N32" s="20" t="e">
        <f>#REF!</f>
        <v>#REF!</v>
      </c>
      <c r="O32" s="10"/>
      <c r="P32" s="19" t="e">
        <f>#REF!</f>
        <v>#REF!</v>
      </c>
      <c r="Q32" s="20" t="e">
        <f>#REF!</f>
        <v>#REF!</v>
      </c>
      <c r="R32" s="12" t="e">
        <f t="shared" si="0"/>
        <v>#REF!</v>
      </c>
      <c r="S32" s="12" t="e">
        <f t="shared" si="1"/>
        <v>#REF!</v>
      </c>
      <c r="T32" s="12" t="e">
        <f t="shared" si="2"/>
        <v>#REF!</v>
      </c>
      <c r="U32" s="12" t="e">
        <f t="shared" si="3"/>
        <v>#REF!</v>
      </c>
      <c r="V32" s="12" t="e">
        <f t="shared" si="4"/>
        <v>#REF!</v>
      </c>
      <c r="W32" s="10"/>
      <c r="X32" s="74" t="e">
        <f t="shared" si="5"/>
        <v>#REF!</v>
      </c>
      <c r="Y32" s="76"/>
      <c r="Z32" s="77"/>
      <c r="AA32" s="77"/>
      <c r="AB32" s="77"/>
      <c r="AC32" s="77"/>
      <c r="AD32" s="78"/>
      <c r="AE32" s="10"/>
    </row>
    <row r="33" spans="1:31" ht="14.4" customHeight="1">
      <c r="A33" s="10"/>
      <c r="B33" s="73"/>
      <c r="C33" s="10"/>
      <c r="D33" s="19"/>
      <c r="E33" s="20"/>
      <c r="F33" s="10"/>
      <c r="G33" s="19"/>
      <c r="H33" s="20"/>
      <c r="I33" s="10"/>
      <c r="J33" s="19"/>
      <c r="K33" s="20"/>
      <c r="L33" s="10"/>
      <c r="M33" s="19"/>
      <c r="N33" s="20"/>
      <c r="O33" s="10"/>
      <c r="P33" s="19"/>
      <c r="Q33" s="20"/>
      <c r="R33" s="12">
        <f t="shared" si="0"/>
        <v>0</v>
      </c>
      <c r="S33" s="12">
        <f t="shared" si="1"/>
        <v>0</v>
      </c>
      <c r="T33" s="12">
        <f t="shared" si="2"/>
        <v>0</v>
      </c>
      <c r="U33" s="12">
        <f t="shared" si="3"/>
        <v>0</v>
      </c>
      <c r="V33" s="12">
        <f t="shared" si="4"/>
        <v>0</v>
      </c>
      <c r="W33" s="10"/>
      <c r="X33" s="75"/>
      <c r="Y33" s="79"/>
      <c r="Z33" s="80"/>
      <c r="AA33" s="80"/>
      <c r="AB33" s="80"/>
      <c r="AC33" s="80"/>
      <c r="AD33" s="81"/>
      <c r="AE33" s="10"/>
    </row>
    <row r="34" spans="1:31" ht="3" customHeight="1">
      <c r="E34" s="13"/>
      <c r="H34" s="13"/>
      <c r="K34" s="13"/>
      <c r="N34" s="13"/>
      <c r="Q34" s="13"/>
    </row>
    <row r="35" spans="1:31" ht="14.4" customHeight="1">
      <c r="A35" s="10"/>
      <c r="B35" s="72">
        <v>43</v>
      </c>
      <c r="C35" s="10"/>
      <c r="D35" s="19" t="e">
        <f>#REF!</f>
        <v>#REF!</v>
      </c>
      <c r="E35" s="20" t="e">
        <f>#REF!</f>
        <v>#REF!</v>
      </c>
      <c r="F35" s="10"/>
      <c r="G35" s="19" t="e">
        <f>#REF!</f>
        <v>#REF!</v>
      </c>
      <c r="H35" s="20" t="e">
        <f>#REF!</f>
        <v>#REF!</v>
      </c>
      <c r="I35" s="10"/>
      <c r="J35" s="19" t="e">
        <f>#REF!</f>
        <v>#REF!</v>
      </c>
      <c r="K35" s="20" t="e">
        <f>#REF!</f>
        <v>#REF!</v>
      </c>
      <c r="L35" s="10"/>
      <c r="M35" s="19" t="e">
        <f>#REF!</f>
        <v>#REF!</v>
      </c>
      <c r="N35" s="20" t="e">
        <f>#REF!</f>
        <v>#REF!</v>
      </c>
      <c r="O35" s="10"/>
      <c r="P35" s="19" t="e">
        <f>#REF!</f>
        <v>#REF!</v>
      </c>
      <c r="Q35" s="20" t="e">
        <f>#REF!</f>
        <v>#REF!</v>
      </c>
      <c r="R35" s="12" t="e">
        <f t="shared" si="0"/>
        <v>#REF!</v>
      </c>
      <c r="S35" s="12" t="e">
        <f t="shared" si="1"/>
        <v>#REF!</v>
      </c>
      <c r="T35" s="12" t="e">
        <f t="shared" si="2"/>
        <v>#REF!</v>
      </c>
      <c r="U35" s="12" t="e">
        <f t="shared" si="3"/>
        <v>#REF!</v>
      </c>
      <c r="V35" s="12" t="e">
        <f t="shared" si="4"/>
        <v>#REF!</v>
      </c>
      <c r="W35" s="10"/>
      <c r="X35" s="74" t="e">
        <f t="shared" si="5"/>
        <v>#REF!</v>
      </c>
      <c r="Y35" s="76"/>
      <c r="Z35" s="77"/>
      <c r="AA35" s="77"/>
      <c r="AB35" s="77"/>
      <c r="AC35" s="77"/>
      <c r="AD35" s="78"/>
      <c r="AE35" s="10"/>
    </row>
    <row r="36" spans="1:31" ht="14.4" customHeight="1">
      <c r="A36" s="10"/>
      <c r="B36" s="73"/>
      <c r="C36" s="10"/>
      <c r="D36" s="19"/>
      <c r="E36" s="20"/>
      <c r="F36" s="10"/>
      <c r="G36" s="19"/>
      <c r="H36" s="20"/>
      <c r="I36" s="10"/>
      <c r="J36" s="19"/>
      <c r="K36" s="20"/>
      <c r="L36" s="10"/>
      <c r="M36" s="19"/>
      <c r="N36" s="20"/>
      <c r="O36" s="10"/>
      <c r="P36" s="19"/>
      <c r="Q36" s="20"/>
      <c r="R36" s="12">
        <f t="shared" si="0"/>
        <v>0</v>
      </c>
      <c r="S36" s="12">
        <f t="shared" si="1"/>
        <v>0</v>
      </c>
      <c r="T36" s="12">
        <f t="shared" si="2"/>
        <v>0</v>
      </c>
      <c r="U36" s="12">
        <f t="shared" si="3"/>
        <v>0</v>
      </c>
      <c r="V36" s="12">
        <f t="shared" si="4"/>
        <v>0</v>
      </c>
      <c r="W36" s="10"/>
      <c r="X36" s="75"/>
      <c r="Y36" s="79"/>
      <c r="Z36" s="80"/>
      <c r="AA36" s="80"/>
      <c r="AB36" s="80"/>
      <c r="AC36" s="80"/>
      <c r="AD36" s="81"/>
      <c r="AE36" s="10"/>
    </row>
    <row r="37" spans="1:31" ht="3" customHeight="1">
      <c r="E37" s="13"/>
      <c r="H37" s="13"/>
      <c r="K37" s="13"/>
      <c r="N37" s="13"/>
      <c r="Q37" s="13"/>
    </row>
    <row r="38" spans="1:31" ht="14.4" customHeight="1">
      <c r="A38" s="10"/>
      <c r="B38" s="72">
        <v>44</v>
      </c>
      <c r="C38" s="10"/>
      <c r="D38" s="19" t="e">
        <f>#REF!</f>
        <v>#REF!</v>
      </c>
      <c r="E38" s="20" t="e">
        <f>#REF!</f>
        <v>#REF!</v>
      </c>
      <c r="F38" s="10"/>
      <c r="G38" s="19" t="e">
        <f>#REF!</f>
        <v>#REF!</v>
      </c>
      <c r="H38" s="20" t="e">
        <f>#REF!</f>
        <v>#REF!</v>
      </c>
      <c r="I38" s="10"/>
      <c r="J38" s="19" t="e">
        <f>#REF!</f>
        <v>#REF!</v>
      </c>
      <c r="K38" s="20" t="e">
        <f>#REF!</f>
        <v>#REF!</v>
      </c>
      <c r="L38" s="10"/>
      <c r="M38" s="19" t="e">
        <f>#REF!</f>
        <v>#REF!</v>
      </c>
      <c r="N38" s="20" t="e">
        <f>#REF!</f>
        <v>#REF!</v>
      </c>
      <c r="O38" s="10"/>
      <c r="P38" s="19" t="e">
        <f>#REF!</f>
        <v>#REF!</v>
      </c>
      <c r="Q38" s="20" t="e">
        <f>#REF!</f>
        <v>#REF!</v>
      </c>
      <c r="R38" s="12" t="e">
        <f t="shared" si="0"/>
        <v>#REF!</v>
      </c>
      <c r="S38" s="12" t="e">
        <f t="shared" si="1"/>
        <v>#REF!</v>
      </c>
      <c r="T38" s="12" t="e">
        <f t="shared" si="2"/>
        <v>#REF!</v>
      </c>
      <c r="U38" s="12" t="e">
        <f t="shared" si="3"/>
        <v>#REF!</v>
      </c>
      <c r="V38" s="12" t="e">
        <f t="shared" si="4"/>
        <v>#REF!</v>
      </c>
      <c r="W38" s="10"/>
      <c r="X38" s="74" t="e">
        <f t="shared" si="5"/>
        <v>#REF!</v>
      </c>
      <c r="Y38" s="76" t="s">
        <v>16</v>
      </c>
      <c r="Z38" s="77"/>
      <c r="AA38" s="77"/>
      <c r="AB38" s="77"/>
      <c r="AC38" s="77"/>
      <c r="AD38" s="78"/>
      <c r="AE38" s="10"/>
    </row>
    <row r="39" spans="1:31" ht="14.4" customHeight="1">
      <c r="A39" s="10"/>
      <c r="B39" s="73"/>
      <c r="C39" s="10"/>
      <c r="D39" s="19"/>
      <c r="E39" s="20"/>
      <c r="F39" s="10"/>
      <c r="G39" s="19"/>
      <c r="H39" s="20"/>
      <c r="I39" s="10"/>
      <c r="J39" s="19"/>
      <c r="K39" s="20"/>
      <c r="L39" s="10"/>
      <c r="M39" s="19"/>
      <c r="N39" s="20"/>
      <c r="O39" s="10"/>
      <c r="P39" s="19"/>
      <c r="Q39" s="20"/>
      <c r="R39" s="12">
        <f t="shared" si="0"/>
        <v>0</v>
      </c>
      <c r="S39" s="12">
        <f t="shared" si="1"/>
        <v>0</v>
      </c>
      <c r="T39" s="12">
        <f t="shared" si="2"/>
        <v>0</v>
      </c>
      <c r="U39" s="12">
        <f t="shared" si="3"/>
        <v>0</v>
      </c>
      <c r="V39" s="12">
        <f t="shared" si="4"/>
        <v>0</v>
      </c>
      <c r="W39" s="10"/>
      <c r="X39" s="75"/>
      <c r="Y39" s="79"/>
      <c r="Z39" s="80"/>
      <c r="AA39" s="80"/>
      <c r="AB39" s="80"/>
      <c r="AC39" s="80"/>
      <c r="AD39" s="81"/>
      <c r="AE39" s="10"/>
    </row>
    <row r="40" spans="1:31" ht="3" customHeight="1">
      <c r="E40" s="13"/>
      <c r="H40" s="13"/>
      <c r="K40" s="13"/>
      <c r="N40" s="13"/>
      <c r="Q40" s="13"/>
    </row>
    <row r="41" spans="1:31" ht="14.4" customHeight="1">
      <c r="A41" s="10"/>
      <c r="B41" s="72">
        <v>45</v>
      </c>
      <c r="C41" s="10"/>
      <c r="D41" s="19" t="e">
        <f>#REF!</f>
        <v>#REF!</v>
      </c>
      <c r="E41" s="20" t="e">
        <f>#REF!</f>
        <v>#REF!</v>
      </c>
      <c r="F41" s="10"/>
      <c r="G41" s="19" t="e">
        <f>#REF!</f>
        <v>#REF!</v>
      </c>
      <c r="H41" s="20" t="e">
        <f>#REF!</f>
        <v>#REF!</v>
      </c>
      <c r="I41" s="10"/>
      <c r="J41" s="19" t="e">
        <f>#REF!</f>
        <v>#REF!</v>
      </c>
      <c r="K41" s="20" t="e">
        <f>#REF!</f>
        <v>#REF!</v>
      </c>
      <c r="L41" s="10"/>
      <c r="M41" s="19" t="e">
        <f>#REF!</f>
        <v>#REF!</v>
      </c>
      <c r="N41" s="20" t="e">
        <f>#REF!</f>
        <v>#REF!</v>
      </c>
      <c r="O41" s="10"/>
      <c r="P41" s="19" t="e">
        <f>#REF!</f>
        <v>#REF!</v>
      </c>
      <c r="Q41" s="20" t="e">
        <f>#REF!</f>
        <v>#REF!</v>
      </c>
      <c r="R41" s="12" t="e">
        <f t="shared" si="0"/>
        <v>#REF!</v>
      </c>
      <c r="S41" s="12" t="e">
        <f t="shared" si="1"/>
        <v>#REF!</v>
      </c>
      <c r="T41" s="12" t="e">
        <f t="shared" si="2"/>
        <v>#REF!</v>
      </c>
      <c r="U41" s="12" t="e">
        <f t="shared" si="3"/>
        <v>#REF!</v>
      </c>
      <c r="V41" s="12" t="e">
        <f t="shared" si="4"/>
        <v>#REF!</v>
      </c>
      <c r="W41" s="10"/>
      <c r="X41" s="74" t="e">
        <f t="shared" si="5"/>
        <v>#REF!</v>
      </c>
      <c r="Y41" s="76" t="s">
        <v>17</v>
      </c>
      <c r="Z41" s="77"/>
      <c r="AA41" s="77"/>
      <c r="AB41" s="77"/>
      <c r="AC41" s="77"/>
      <c r="AD41" s="78"/>
      <c r="AE41" s="10"/>
    </row>
    <row r="42" spans="1:31" ht="14.4" customHeight="1">
      <c r="A42" s="10"/>
      <c r="B42" s="73"/>
      <c r="C42" s="10"/>
      <c r="D42" s="19"/>
      <c r="E42" s="20"/>
      <c r="F42" s="10"/>
      <c r="G42" s="19"/>
      <c r="H42" s="20"/>
      <c r="I42" s="10"/>
      <c r="J42" s="19"/>
      <c r="K42" s="20"/>
      <c r="L42" s="10"/>
      <c r="M42" s="19"/>
      <c r="N42" s="20"/>
      <c r="O42" s="10"/>
      <c r="P42" s="19"/>
      <c r="Q42" s="20"/>
      <c r="R42" s="12">
        <f t="shared" si="0"/>
        <v>0</v>
      </c>
      <c r="S42" s="12">
        <f t="shared" si="1"/>
        <v>0</v>
      </c>
      <c r="T42" s="12">
        <f t="shared" si="2"/>
        <v>0</v>
      </c>
      <c r="U42" s="12">
        <f t="shared" si="3"/>
        <v>0</v>
      </c>
      <c r="V42" s="12">
        <f t="shared" si="4"/>
        <v>0</v>
      </c>
      <c r="W42" s="10"/>
      <c r="X42" s="75"/>
      <c r="Y42" s="79"/>
      <c r="Z42" s="80"/>
      <c r="AA42" s="80"/>
      <c r="AB42" s="80"/>
      <c r="AC42" s="80"/>
      <c r="AD42" s="81"/>
      <c r="AE42" s="10"/>
    </row>
    <row r="43" spans="1:31" ht="3" customHeight="1"/>
    <row r="44" spans="1:31" ht="16">
      <c r="A44" s="10"/>
      <c r="C44" s="10"/>
      <c r="D44" s="11"/>
      <c r="E44" s="11"/>
      <c r="F44" s="10"/>
      <c r="G44" s="11"/>
      <c r="H44" s="11"/>
      <c r="I44" s="10"/>
      <c r="J44" s="11"/>
      <c r="K44" s="11"/>
      <c r="L44" s="10"/>
      <c r="M44" s="11"/>
      <c r="N44" s="11"/>
      <c r="O44" s="10"/>
      <c r="P44" s="11"/>
      <c r="Q44" s="14" t="s">
        <v>22</v>
      </c>
      <c r="R44" s="12">
        <f>E44-D44</f>
        <v>0</v>
      </c>
      <c r="S44" s="12">
        <f>H44-G44</f>
        <v>0</v>
      </c>
      <c r="T44" s="12">
        <f>K44-J44</f>
        <v>0</v>
      </c>
      <c r="U44" s="12">
        <f>N44-M44</f>
        <v>0</v>
      </c>
      <c r="V44" s="12" t="e">
        <f>#REF!-P44</f>
        <v>#REF!</v>
      </c>
      <c r="W44" s="10"/>
      <c r="X44" s="21" t="e">
        <f>SUM(X5:X41)</f>
        <v>#REF!</v>
      </c>
      <c r="Z44" s="10"/>
      <c r="AE44" s="10"/>
    </row>
    <row r="45" spans="1:31" ht="16">
      <c r="A45" s="10"/>
      <c r="B45" s="15"/>
      <c r="C45" s="10"/>
      <c r="D45" s="11"/>
      <c r="E45" s="11"/>
      <c r="F45" s="10"/>
      <c r="G45" s="11"/>
      <c r="H45" s="11"/>
      <c r="I45" s="10"/>
      <c r="J45" s="11"/>
      <c r="K45" s="11"/>
      <c r="L45" s="10"/>
      <c r="M45" s="11"/>
      <c r="N45" s="11"/>
      <c r="O45" s="10"/>
      <c r="P45" s="11"/>
      <c r="Q45" s="11"/>
      <c r="W45" s="10"/>
      <c r="Y45" s="16"/>
      <c r="Z45" s="10"/>
      <c r="AE45" s="10"/>
    </row>
    <row r="58" spans="13:20">
      <c r="M58" s="17"/>
      <c r="T58" s="12" t="e">
        <f>R5</f>
        <v>#REF!</v>
      </c>
    </row>
    <row r="59" spans="13:20">
      <c r="M59" s="17"/>
      <c r="T59" s="12" t="e">
        <f>T5</f>
        <v>#REF!</v>
      </c>
    </row>
    <row r="60" spans="13:20">
      <c r="M60" s="17"/>
      <c r="T60" s="12" t="e">
        <f>U5</f>
        <v>#REF!</v>
      </c>
    </row>
    <row r="61" spans="13:20">
      <c r="T61" s="18" t="e">
        <f>SUM(T58:T60)</f>
        <v>#REF!</v>
      </c>
    </row>
  </sheetData>
  <sheetProtection sheet="1" objects="1" scenarios="1" selectLockedCells="1"/>
  <mergeCells count="46">
    <mergeCell ref="Y3:AD3"/>
    <mergeCell ref="D3:E3"/>
    <mergeCell ref="G3:H3"/>
    <mergeCell ref="J3:K3"/>
    <mergeCell ref="M3:N3"/>
    <mergeCell ref="P3:Q3"/>
    <mergeCell ref="Y4:AD4"/>
    <mergeCell ref="B5:B6"/>
    <mergeCell ref="X5:X6"/>
    <mergeCell ref="Y5:AD6"/>
    <mergeCell ref="B8:B9"/>
    <mergeCell ref="X8:X9"/>
    <mergeCell ref="Y8:AD9"/>
    <mergeCell ref="B11:B12"/>
    <mergeCell ref="X11:X12"/>
    <mergeCell ref="Y11:AD12"/>
    <mergeCell ref="B14:B15"/>
    <mergeCell ref="X14:X15"/>
    <mergeCell ref="Y14:AD15"/>
    <mergeCell ref="B17:B18"/>
    <mergeCell ref="X17:X18"/>
    <mergeCell ref="Y17:AD18"/>
    <mergeCell ref="B20:B21"/>
    <mergeCell ref="X20:X21"/>
    <mergeCell ref="Y20:AD21"/>
    <mergeCell ref="B23:B24"/>
    <mergeCell ref="X23:X24"/>
    <mergeCell ref="Y23:AD24"/>
    <mergeCell ref="B26:B27"/>
    <mergeCell ref="X26:X27"/>
    <mergeCell ref="Y26:AD27"/>
    <mergeCell ref="B29:B30"/>
    <mergeCell ref="X29:X30"/>
    <mergeCell ref="Y29:AD30"/>
    <mergeCell ref="B32:B33"/>
    <mergeCell ref="X32:X33"/>
    <mergeCell ref="Y32:AD33"/>
    <mergeCell ref="B41:B42"/>
    <mergeCell ref="X41:X42"/>
    <mergeCell ref="Y41:AD42"/>
    <mergeCell ref="B35:B36"/>
    <mergeCell ref="X35:X36"/>
    <mergeCell ref="Y35:AD36"/>
    <mergeCell ref="B38:B39"/>
    <mergeCell ref="X38:X39"/>
    <mergeCell ref="Y38:AD39"/>
  </mergeCells>
  <pageMargins left="0.23622047244094491" right="0.23622047244094491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översikt</vt:lpstr>
      <vt:lpstr>perioder LÅ2122</vt:lpstr>
      <vt:lpstr>perioder LÅ2425</vt:lpstr>
      <vt:lpstr>mina tider (2)</vt:lpstr>
      <vt:lpstr>'perioder LÅ2122'!Utskriftsrubriker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AC28730</dc:creator>
  <cp:lastModifiedBy>Per Hansson</cp:lastModifiedBy>
  <cp:lastPrinted>2024-10-11T21:20:39Z</cp:lastPrinted>
  <dcterms:created xsi:type="dcterms:W3CDTF">2011-09-21T11:33:52Z</dcterms:created>
  <dcterms:modified xsi:type="dcterms:W3CDTF">2024-11-02T07:28:39Z</dcterms:modified>
</cp:coreProperties>
</file>