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_content\content\023-anstallning_MA\"/>
    </mc:Choice>
  </mc:AlternateContent>
  <xr:revisionPtr revIDLastSave="0" documentId="13_ncr:1_{74948F2C-AF94-4D88-AD59-1C2AFFBEDB70}" xr6:coauthVersionLast="47" xr6:coauthVersionMax="47" xr10:uidLastSave="{00000000-0000-0000-0000-000000000000}"/>
  <bookViews>
    <workbookView xWindow="4980" yWindow="-16320" windowWidth="29040" windowHeight="15720" tabRatio="643" activeTab="1" xr2:uid="{00000000-000D-0000-FFFF-FFFF00000000}"/>
  </bookViews>
  <sheets>
    <sheet name="grundinfo" sheetId="62" r:id="rId1"/>
    <sheet name="checklista" sheetId="57" r:id="rId2"/>
    <sheet name="hidden" sheetId="55" state="hidden" r:id="rId3"/>
  </sheets>
  <definedNames>
    <definedName name="_xlnm._FilterDatabase" localSheetId="1" hidden="1">checklista!$B$6:$I$6</definedName>
    <definedName name="_xlnm._FilterDatabase" localSheetId="0" hidden="1">grundinfo!$B$5:$C$16</definedName>
    <definedName name="_xlnm.Print_Titles" localSheetId="1">checklista!#REF!</definedName>
    <definedName name="_xlnm.Print_Titles" localSheetId="0">grundinfo!$2:$5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57" l="1"/>
  <c r="G30" i="57"/>
  <c r="G29" i="57"/>
  <c r="G24" i="57"/>
  <c r="G21" i="57" l="1"/>
  <c r="G28" i="57"/>
  <c r="G27" i="57"/>
  <c r="G26" i="57"/>
  <c r="G25" i="57"/>
  <c r="G23" i="57"/>
  <c r="G17" i="57"/>
  <c r="G16" i="57"/>
  <c r="G22" i="57"/>
  <c r="G20" i="57"/>
  <c r="G19" i="57"/>
  <c r="G18" i="57"/>
  <c r="G14" i="57"/>
  <c r="G13" i="57"/>
  <c r="G12" i="57"/>
  <c r="G11" i="57"/>
  <c r="G10" i="57"/>
  <c r="G9" i="57"/>
  <c r="G8" i="57"/>
  <c r="G7" i="57"/>
  <c r="B2" i="57"/>
  <c r="E10" i="55" l="1"/>
  <c r="C10" i="55"/>
  <c r="E8" i="55"/>
  <c r="C8" i="55"/>
  <c r="E6" i="55"/>
  <c r="C6" i="55"/>
  <c r="E4" i="55"/>
  <c r="C4" i="55"/>
  <c r="D8" i="55" l="1"/>
  <c r="D10" i="55"/>
  <c r="D6" i="55"/>
  <c r="I2" i="57"/>
  <c r="D4" i="55"/>
  <c r="I4" i="5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Hansson</author>
  </authors>
  <commentList>
    <comment ref="E13" authorId="0" shapeId="0" xr:uid="{50A83A77-EB55-4D9C-98C9-0E7E0D2E3075}">
      <text>
        <r>
          <rPr>
            <sz val="9"/>
            <color indexed="81"/>
            <rFont val="Tahoma"/>
            <family val="2"/>
          </rPr>
          <t xml:space="preserve"> Introduktionsplanen
 Fotokatalog
 Klasslistor
 elevscheman/arbetstider (om de är klara)
 personalhandboken
 årets verksamhetsplan
 aktuell bok (det vi fokuserar på just nu på skolan)
 Senaste numret av huvudmannens personaltidning
 Overallsjacka, axelväska eller andra dela-ut-saker
 Kommunens personalpolicy
 Checklista läsårsstart
</t>
        </r>
      </text>
    </comment>
  </commentList>
</comments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<sst xmlns="http://schemas.openxmlformats.org/spreadsheetml/2006/main" count="138" uniqueCount="119">
  <si>
    <t>Klart senast</t>
  </si>
  <si>
    <t>Uppgifter kvar att göra</t>
  </si>
  <si>
    <t>klart</t>
  </si>
  <si>
    <t>kvar</t>
  </si>
  <si>
    <t>alla</t>
  </si>
  <si>
    <t>Uppgifter som är klara</t>
  </si>
  <si>
    <t>uppgifter alla</t>
  </si>
  <si>
    <t>uppgifter lärare</t>
  </si>
  <si>
    <t>uppgifter arbetslag</t>
  </si>
  <si>
    <t>uppgifter med elever</t>
  </si>
  <si>
    <t>Namn på den nyanställda</t>
  </si>
  <si>
    <t>Roll på skolan</t>
  </si>
  <si>
    <t>Startdatum</t>
  </si>
  <si>
    <t>Rekryterande chef</t>
  </si>
  <si>
    <t>Kontraktsdatum</t>
  </si>
  <si>
    <t>Ansvarig från expeditionen</t>
  </si>
  <si>
    <t>Ansvarig vaktmästare</t>
  </si>
  <si>
    <t>Ansvarig IT</t>
  </si>
  <si>
    <t>Ansvarig arbetslagsledare</t>
  </si>
  <si>
    <t>Uppgift</t>
  </si>
  <si>
    <t>Uppgifter att fylla i</t>
  </si>
  <si>
    <t>uppgifterna</t>
  </si>
  <si>
    <t>kommentar</t>
  </si>
  <si>
    <t>Lägg inte in andra uppgifter än för- och efternamn (för GDPR)</t>
  </si>
  <si>
    <t>Arbetslag</t>
  </si>
  <si>
    <t>Plats</t>
  </si>
  <si>
    <t>Tina Tussilago</t>
  </si>
  <si>
    <t>Egon Ek</t>
  </si>
  <si>
    <t>Per Persilja</t>
  </si>
  <si>
    <t>Anatoli Anis</t>
  </si>
  <si>
    <t>Tore Tulpan</t>
  </si>
  <si>
    <t>Fritids</t>
  </si>
  <si>
    <t>Fritidsledare</t>
  </si>
  <si>
    <t>Cecilia Curry</t>
  </si>
  <si>
    <t>Arbetslag 4, Tellus</t>
  </si>
  <si>
    <t>Vem</t>
  </si>
  <si>
    <t>Område</t>
  </si>
  <si>
    <t>Kommentar</t>
  </si>
  <si>
    <t>Länkar</t>
  </si>
  <si>
    <t>Fyll i alla uppgifter i avtalsunderlaget</t>
  </si>
  <si>
    <t>Avtalsunderlag</t>
  </si>
  <si>
    <t>Skriva under</t>
  </si>
  <si>
    <t>Kolla ID och samla in handlingar</t>
  </si>
  <si>
    <t>Registerutdrag, lärarleg, utbildningsbevis</t>
  </si>
  <si>
    <t>Exempel från andra</t>
  </si>
  <si>
    <t>Förbered avtalet</t>
  </si>
  <si>
    <t>Gör klart avtalet</t>
  </si>
  <si>
    <t>Be den nye skriva kort till alla på skolan  och till eleverna</t>
  </si>
  <si>
    <t>Hämta alla uppgifter från underlaget</t>
  </si>
  <si>
    <t>Fotografera eller be om en bild till veckobrevet</t>
  </si>
  <si>
    <t>Fotografi</t>
  </si>
  <si>
    <t>Lämna över startpaket</t>
  </si>
  <si>
    <t>Om första dagen</t>
  </si>
  <si>
    <t>Berätta kort om vad som kommer hända första arbetsdagen</t>
  </si>
  <si>
    <t>Startpaketet</t>
  </si>
  <si>
    <t>Förbered start</t>
  </si>
  <si>
    <t>Introplan, fotokatalog, klasslistor, personalhandbok, …</t>
  </si>
  <si>
    <t>Underskrifter</t>
  </si>
  <si>
    <t>Sekretess, delegerade arbetsmiljöuppgifter, …</t>
  </si>
  <si>
    <t>Meddela alla på skolan</t>
  </si>
  <si>
    <t>Skriv om i veckobrevet</t>
  </si>
  <si>
    <t>Informera</t>
  </si>
  <si>
    <t>Meddela elever och vårdnadshavare</t>
  </si>
  <si>
    <t>Förbered innan</t>
  </si>
  <si>
    <t>Praktiskt inför första dagen</t>
  </si>
  <si>
    <t>Nycklar, postfack, arbetsplats</t>
  </si>
  <si>
    <t>Utse fadder</t>
  </si>
  <si>
    <t>…eller mentor om den nye är nyutexaminerad</t>
  </si>
  <si>
    <t>Gör en plan för första arbetsdagen</t>
  </si>
  <si>
    <t>Tider, möten, platser - skicka hem till den nya</t>
  </si>
  <si>
    <t>Lägg in i alla system</t>
  </si>
  <si>
    <t>Skriv en presentation</t>
  </si>
  <si>
    <t>personalsystemet, bedömningsstöd, mejlgrupper, …</t>
  </si>
  <si>
    <t>Första arbetsdagen</t>
  </si>
  <si>
    <t>Beställ startutrustning</t>
  </si>
  <si>
    <t>dator, telefon, nyckelkort, namnbricka</t>
  </si>
  <si>
    <t>22.</t>
  </si>
  <si>
    <t>23.</t>
  </si>
  <si>
    <t>24.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</si>
  <si>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</si>
  <si>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</si>
  <si>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</si>
  <si>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</si>
  <si>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</si>
  <si>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</si>
  <si>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</si>
  <si>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</si>
  <si>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</si>
  <si>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</si>
  <si>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</si>
  <si>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</si>
  <si>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</si>
  <si>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</si>
  <si>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</si>
  <si>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</si>
  <si>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</si>
  <si>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</si>
  <si>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</si>
  <si>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</si>
  <si>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</si>
  <si>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Startmöte</t>
  </si>
  <si>
    <t>Kort möte på morgonen med närmaste chef</t>
  </si>
  <si>
    <t>Boka ett längre första möte</t>
  </si>
  <si>
    <t>Lite längre möte med närmaste chef om t ex Introplanen</t>
  </si>
  <si>
    <t>Lämna ut dator och inloggningsuppgifter</t>
  </si>
  <si>
    <t xml:space="preserve">Boka uppföljningsmöte </t>
  </si>
  <si>
    <t>när den nye har arbetat på skolan i två månader</t>
  </si>
  <si>
    <t>Beställ alla behörigheter</t>
  </si>
  <si>
    <t>Iinfomentor, Teamsgrupper, Officekonto, SLI, …</t>
  </si>
  <si>
    <t>Hjälp att koppla upp privat telefon</t>
  </si>
  <si>
    <t>till skolans Intranät och kommunens Intranät</t>
  </si>
  <si>
    <t>Boka möte med arbetslagledare</t>
  </si>
  <si>
    <t>se till att den nya får träffa sin arbetslagsledare</t>
  </si>
  <si>
    <t>Beställ behörighet till system</t>
  </si>
  <si>
    <t>gemensamma diskar, delede kalendrar i Outlook, …</t>
  </si>
  <si>
    <t>Anmäl anställningen till förvaltningen</t>
  </si>
  <si>
    <t>enligt överenskommelse med facken</t>
  </si>
  <si>
    <r>
      <t xml:space="preserve">Grundinformation </t>
    </r>
    <r>
      <rPr>
        <b/>
        <sz val="12"/>
        <color theme="0"/>
        <rFont val="Arial"/>
        <family val="2"/>
      </rPr>
      <t>- anpassa mallen för den här rekryteringen</t>
    </r>
  </si>
  <si>
    <t>version PA2,2024-11-01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</si>
</sst>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19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004790"/>
      <name val="Arial"/>
      <family val="2"/>
    </font>
    <font>
      <sz val="8"/>
      <color rgb="FF004790"/>
      <name val="Arial"/>
      <family val="2"/>
    </font>
    <font>
      <b/>
      <sz val="16"/>
      <color rgb="FF00479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color rgb="FF00479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sz val="9"/>
      <color indexed="81"/>
      <name val="Tahoma"/>
      <family val="2"/>
    </font>
    <font>
      <b/>
      <sz val="8"/>
      <color rgb="FF00478B"/>
      <name val="Arial"/>
      <family val="2"/>
    </font>
    <font>
      <sz val="8"/>
      <color rgb="FF0067D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F7FF"/>
        <bgColor indexed="64"/>
      </patternFill>
    </fill>
    <fill>
      <patternFill patternType="solid">
        <fgColor rgb="FFBDBDB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8" fillId="0" borderId="0"/>
  </cellStyleXfs>
  <cellXfs count="37">
    <xf numFmtId="0" fontId="0" fillId="0" borderId="0" xfId="0"/>
    <xf numFmtId="0" fontId="8" fillId="0" borderId="0" xfId="0" applyFont="1"/>
    <xf numFmtId="0" fontId="3" fillId="0" borderId="0" xfId="3" applyFont="1"/>
    <xf numFmtId="0" fontId="6" fillId="0" borderId="0" xfId="3" applyFont="1"/>
    <xf numFmtId="0" fontId="3" fillId="0" borderId="0" xfId="3" applyFont="1" applyAlignment="1">
      <alignment vertical="center" wrapText="1"/>
    </xf>
    <xf numFmtId="0" fontId="6" fillId="0" borderId="0" xfId="3" applyFont="1" applyAlignment="1">
      <alignment horizontal="left" vertical="center"/>
    </xf>
    <xf numFmtId="0" fontId="9" fillId="0" borderId="0" xfId="3"/>
    <xf numFmtId="0" fontId="11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9" fillId="0" borderId="1" xfId="3" applyBorder="1"/>
    <xf numFmtId="0" fontId="0" fillId="0" borderId="1" xfId="0" applyBorder="1"/>
    <xf numFmtId="0" fontId="3" fillId="0" borderId="0" xfId="3" applyFont="1" applyAlignment="1">
      <alignment horizontal="right" vertical="center" indent="1"/>
    </xf>
    <xf numFmtId="0" fontId="10" fillId="0" borderId="0" xfId="3" applyFont="1" applyAlignment="1">
      <alignment horizontal="right" vertical="center" indent="1"/>
    </xf>
    <xf numFmtId="0" fontId="1" fillId="0" borderId="4" xfId="3" applyFont="1" applyBorder="1" applyAlignment="1">
      <alignment vertical="center" wrapText="1"/>
    </xf>
    <xf numFmtId="14" fontId="3" fillId="0" borderId="1" xfId="3" applyNumberFormat="1" applyFont="1" applyBorder="1" applyAlignment="1">
      <alignment horizontal="center" vertical="center"/>
    </xf>
    <xf numFmtId="14" fontId="6" fillId="0" borderId="1" xfId="3" applyNumberFormat="1" applyFont="1" applyBorder="1" applyAlignment="1">
      <alignment horizontal="center" vertical="center"/>
    </xf>
    <xf numFmtId="0" fontId="12" fillId="0" borderId="3" xfId="3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4" applyFont="1"/>
    <xf numFmtId="0" fontId="3" fillId="0" borderId="0" xfId="4" applyFont="1" applyAlignment="1">
      <alignment vertical="center" wrapText="1"/>
    </xf>
    <xf numFmtId="0" fontId="6" fillId="0" borderId="0" xfId="4" applyFont="1" applyAlignment="1">
      <alignment horizontal="left" vertical="center"/>
    </xf>
    <xf numFmtId="0" fontId="4" fillId="0" borderId="0" xfId="4" applyFont="1" applyAlignment="1">
      <alignment horizontal="left" vertical="center" indent="1"/>
    </xf>
    <xf numFmtId="0" fontId="8" fillId="0" borderId="0" xfId="4"/>
    <xf numFmtId="0" fontId="13" fillId="0" borderId="0" xfId="4" applyFont="1" applyAlignment="1">
      <alignment horizontal="left" vertical="center" indent="1"/>
    </xf>
    <xf numFmtId="0" fontId="14" fillId="0" borderId="0" xfId="4" applyFont="1" applyAlignment="1">
      <alignment horizontal="left" vertical="center"/>
    </xf>
    <xf numFmtId="0" fontId="3" fillId="0" borderId="0" xfId="4" applyFont="1" applyAlignment="1">
      <alignment horizontal="left" vertical="center" wrapText="1"/>
    </xf>
    <xf numFmtId="164" fontId="17" fillId="4" borderId="2" xfId="0" applyNumberFormat="1" applyFont="1" applyFill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 indent="1"/>
    </xf>
    <xf numFmtId="0" fontId="7" fillId="0" borderId="0" xfId="3" applyFont="1" applyAlignment="1">
      <alignment vertical="center" wrapText="1"/>
    </xf>
    <xf numFmtId="0" fontId="1" fillId="0" borderId="1" xfId="3" applyFont="1" applyBorder="1" applyAlignment="1">
      <alignment horizontal="left" vertical="center" indent="1"/>
    </xf>
    <xf numFmtId="0" fontId="2" fillId="0" borderId="1" xfId="3" applyFont="1" applyBorder="1" applyAlignment="1">
      <alignment horizontal="left" vertical="center" indent="1"/>
    </xf>
    <xf numFmtId="0" fontId="5" fillId="0" borderId="0" xfId="4" applyFont="1" applyAlignment="1">
      <alignment horizontal="left" vertical="center" indent="1"/>
    </xf>
    <xf numFmtId="0" fontId="18" fillId="0" borderId="1" xfId="1" applyBorder="1" applyAlignment="1">
      <alignment horizontal="left" vertical="center" indent="1"/>
    </xf>
    <xf numFmtId="0" fontId="3" fillId="0" borderId="5" xfId="3" applyFont="1" applyBorder="1" applyAlignment="1" applyProtection="1">
      <alignment horizontal="right" vertical="center"/>
      <protection locked="0"/>
    </xf>
    <xf numFmtId="0" fontId="3" fillId="0" borderId="0" xfId="4" applyFont="1" applyAlignment="1">
      <alignment horizontal="left" vertical="center" wrapText="1"/>
    </xf>
    <xf numFmtId="0" fontId="7" fillId="0" borderId="0" xfId="3" applyFont="1" applyAlignment="1">
      <alignment horizontal="left" vertical="center" wrapText="1" indent="1"/>
    </xf>
    <xf numFmtId="0" fontId="3" fillId="2" borderId="1" xfId="4" applyFont="1" applyFill="1" applyBorder="1" applyAlignment="1" applyProtection="1">
      <alignment horizontal="left" vertical="center" wrapText="1" indent="1"/>
      <protection locked="0"/>
    </xf>
    <xf numFmtId="14" fontId="3" fillId="2" borderId="1" xfId="4" applyNumberFormat="1" applyFont="1" applyFill="1" applyBorder="1" applyAlignment="1" applyProtection="1">
      <alignment horizontal="left" vertical="center" wrapText="1" indent="1"/>
      <protection locked="0"/>
    </xf>
  </cellXfs>
  <cellStyles count="5">
    <cellStyle name="Följd hyperlänk" xfId="2" builtinId="9" customBuiltin="1"/>
    <cellStyle name="Hyperlänk" xfId="1" builtinId="8" customBuiltin="1"/>
    <cellStyle name="Normal" xfId="0" builtinId="0"/>
    <cellStyle name="Normal 2" xfId="3" xr:uid="{4DCBF1BA-775B-4F13-836F-B356BFE13B8A}"/>
    <cellStyle name="Normal 2 2" xfId="4" xr:uid="{E96E9538-AB8B-43CE-9796-70369D3AE588}"/>
  </cellStyles>
  <dxfs count="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fill>
        <patternFill>
          <bgColor rgb="FFFFCCCC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CCC"/>
        </patternFill>
      </fill>
    </dxf>
    <dxf>
      <fill>
        <patternFill>
          <bgColor rgb="FF99FF99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Light16"/>
  <colors>
    <mruColors>
      <color rgb="FFEBF7FF"/>
      <color rgb="FFF5F5F5"/>
      <color rgb="FFDEEDFF"/>
      <color rgb="FFEFF7FF"/>
      <color rgb="FF7C3A0B"/>
      <color rgb="FFF5A600"/>
      <color rgb="FF008000"/>
      <color rgb="FF535353"/>
      <color rgb="FF3D3D3D"/>
      <color rgb="FF0067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12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609600</xdr:rowOff>
    </xdr:from>
    <xdr:to>
      <xdr:col>3</xdr:col>
      <xdr:colOff>222250</xdr:colOff>
      <xdr:row>2</xdr:row>
      <xdr:rowOff>527050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F9222BAD-8B81-447E-8649-8F4EFD390474}"/>
            </a:ext>
          </a:extLst>
        </xdr:cNvPr>
        <xdr:cNvSpPr/>
      </xdr:nvSpPr>
      <xdr:spPr>
        <a:xfrm>
          <a:off x="279400" y="863600"/>
          <a:ext cx="3429000" cy="552450"/>
        </a:xfrm>
        <a:prstGeom prst="roundRect">
          <a:avLst/>
        </a:prstGeom>
        <a:solidFill>
          <a:srgbClr val="003366"/>
        </a:solidFill>
        <a:ln w="12700">
          <a:solidFill>
            <a:schemeClr val="bg1"/>
          </a:solidFill>
        </a:ln>
        <a:effectLst>
          <a:outerShdw blurRad="177800" dist="88900" dir="2700000" algn="tl" rotWithShape="0">
            <a:prstClr val="black">
              <a:alpha val="75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tIns="144000" rIns="72000" bIns="72000" rtlCol="0" anchor="t"/>
        <a:lstStyle/>
        <a:p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ändringar du gör i den här slår igenom på alla flikar.</a:t>
          </a:r>
          <a:endParaRPr lang="sv-S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Du</a:t>
          </a:r>
          <a:r>
            <a:rPr lang="sv-SE" sz="800" baseline="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kan bara ändra i de vita cellerna</a:t>
          </a:r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sv-S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sv-SE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truktiv.se/nixgard" TargetMode="External"/><Relationship Id="rId5" Type="http://schemas.openxmlformats.org/officeDocument/2006/relationships/comments" Target="../comments1.xml"/><Relationship Id="rId4" Type="http://schemas.openxmlformats.org/officeDocument/2006/relationships/image" Target="../media/image2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B14A-4D50-4DC3-BD51-9F2850859280}">
  <sheetPr>
    <tabColor rgb="FF535353"/>
  </sheetPr>
  <dimension ref="A1:E16"/>
  <sheetViews>
    <sheetView showGridLines="0" zoomScaleNormal="100" zoomScaleSheetLayoutView="100" workbookViewId="0">
      <selection activeCell="C9" sqref="C9"/>
    </sheetView>
  </sheetViews>
  <sheetFormatPr defaultColWidth="9.08984375" defaultRowHeight="18" customHeight="1" x14ac:dyDescent="0.25"/>
  <cols>
    <col min="1" max="1" width="3.6328125" style="17" customWidth="1"/>
    <col min="2" max="2" width="27.36328125" style="18" customWidth="1"/>
    <col min="3" max="3" width="23.54296875" style="19" customWidth="1"/>
    <col min="4" max="4" width="46.6328125" style="19" customWidth="1"/>
    <col min="5" max="5" width="4.54296875" style="20" customWidth="1"/>
    <col min="6" max="16384" width="9.08984375" style="21"/>
  </cols>
  <sheetData>
    <row r="1" spans="1:5" ht="20" customHeight="1" x14ac:dyDescent="0.25"/>
    <row r="2" spans="1:5" ht="50" customHeight="1" x14ac:dyDescent="0.25">
      <c r="A2" s="22"/>
      <c r="B2" s="23" t="s">
        <v>117</v>
      </c>
    </row>
    <row r="3" spans="1:5" ht="50" customHeight="1" x14ac:dyDescent="0.25">
      <c r="B3" s="33"/>
      <c r="C3" s="33"/>
      <c r="D3" s="24"/>
      <c r="E3" s="21"/>
    </row>
    <row r="4" spans="1:5" ht="10" customHeight="1" x14ac:dyDescent="0.25">
      <c r="E4" s="21"/>
    </row>
    <row r="5" spans="1:5" ht="18" customHeight="1" x14ac:dyDescent="0.25">
      <c r="B5" s="25" t="s">
        <v>20</v>
      </c>
      <c r="C5" s="25" t="s">
        <v>21</v>
      </c>
      <c r="D5" s="25" t="s">
        <v>22</v>
      </c>
    </row>
    <row r="6" spans="1:5" ht="18" customHeight="1" x14ac:dyDescent="0.25">
      <c r="B6" s="25" t="s">
        <v>10</v>
      </c>
      <c r="C6" s="35" t="s">
        <v>33</v>
      </c>
      <c r="D6" s="26" t="s">
        <v>23</v>
      </c>
    </row>
    <row r="7" spans="1:5" ht="18" customHeight="1" x14ac:dyDescent="0.25">
      <c r="B7" s="25" t="s">
        <v>11</v>
      </c>
      <c r="C7" s="35" t="s">
        <v>32</v>
      </c>
      <c r="D7" s="26"/>
    </row>
    <row r="8" spans="1:5" ht="18" customHeight="1" x14ac:dyDescent="0.25">
      <c r="B8" s="25" t="s">
        <v>24</v>
      </c>
      <c r="C8" s="36" t="s">
        <v>34</v>
      </c>
      <c r="D8" s="26"/>
    </row>
    <row r="9" spans="1:5" ht="18" customHeight="1" x14ac:dyDescent="0.25">
      <c r="B9" s="25" t="s">
        <v>25</v>
      </c>
      <c r="C9" s="36" t="s">
        <v>31</v>
      </c>
      <c r="D9" s="26"/>
    </row>
    <row r="10" spans="1:5" ht="18" customHeight="1" x14ac:dyDescent="0.25">
      <c r="B10" s="25" t="s">
        <v>14</v>
      </c>
      <c r="C10" s="36">
        <v>45570</v>
      </c>
      <c r="D10" s="26"/>
    </row>
    <row r="11" spans="1:5" ht="18" customHeight="1" x14ac:dyDescent="0.25">
      <c r="B11" s="25" t="s">
        <v>12</v>
      </c>
      <c r="C11" s="36">
        <v>45664</v>
      </c>
      <c r="D11" s="26"/>
    </row>
    <row r="12" spans="1:5" ht="18" customHeight="1" x14ac:dyDescent="0.25">
      <c r="B12" s="25" t="s">
        <v>13</v>
      </c>
      <c r="C12" s="35" t="s">
        <v>28</v>
      </c>
      <c r="D12" s="26"/>
    </row>
    <row r="13" spans="1:5" ht="18" customHeight="1" x14ac:dyDescent="0.25">
      <c r="B13" s="25" t="s">
        <v>15</v>
      </c>
      <c r="C13" s="35" t="s">
        <v>26</v>
      </c>
      <c r="D13" s="26"/>
    </row>
    <row r="14" spans="1:5" ht="18" customHeight="1" x14ac:dyDescent="0.25">
      <c r="B14" s="25" t="s">
        <v>16</v>
      </c>
      <c r="C14" s="35" t="s">
        <v>27</v>
      </c>
      <c r="D14" s="26"/>
    </row>
    <row r="15" spans="1:5" ht="18" customHeight="1" x14ac:dyDescent="0.25">
      <c r="B15" s="25" t="s">
        <v>17</v>
      </c>
      <c r="C15" s="35" t="s">
        <v>29</v>
      </c>
      <c r="D15" s="26"/>
    </row>
    <row r="16" spans="1:5" ht="18" customHeight="1" x14ac:dyDescent="0.25">
      <c r="B16" s="25" t="s">
        <v>18</v>
      </c>
      <c r="C16" s="35" t="s">
        <v>30</v>
      </c>
      <c r="D16" s="26"/>
    </row>
  </sheetData>
  <sheetProtection sheet="1" selectLockedCells="1"/>
  <mergeCells count="1">
    <mergeCell ref="B3:C3"/>
  </mergeCells>
  <conditionalFormatting sqref="B6:B16">
    <cfRule type="expression" dxfId="17" priority="2">
      <formula>OR(TEXT(#REF!, "dddd")="lör", TEXT(#REF!, "dddd")="sön")</formula>
    </cfRule>
  </conditionalFormatting>
  <conditionalFormatting sqref="B17:B59">
    <cfRule type="expression" dxfId="16" priority="22">
      <formula>AND(ISNUMBER(SEARCH($B$5,B17)),$B$5&lt;&gt;"")</formula>
    </cfRule>
  </conditionalFormatting>
  <conditionalFormatting sqref="B5:D5">
    <cfRule type="expression" dxfId="15" priority="3">
      <formula>OR(TEXT(#REF!, "dddd")="lör", TEXT(#REF!, "dddd")="sön")</formula>
    </cfRule>
  </conditionalFormatting>
  <conditionalFormatting sqref="C2:D2">
    <cfRule type="cellIs" dxfId="14" priority="21" stopIfTrue="1" operator="notEqual">
      <formula>#REF!</formula>
    </cfRule>
  </conditionalFormatting>
  <conditionalFormatting sqref="C17:D64714 B17:B1048576">
    <cfRule type="cellIs" dxfId="13" priority="20" stopIfTrue="1" operator="notEqual">
      <formula>#REF!</formula>
    </cfRule>
  </conditionalFormatting>
  <conditionalFormatting sqref="D6:D16">
    <cfRule type="expression" dxfId="12" priority="1">
      <formula>OR(TEXT(#REF!, "dddd")="lör", TEXT(#REF!, "dddd")="sön")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E917-ADBD-4464-84EC-B7BF091B5210}">
  <sheetPr>
    <tabColor rgb="FFA8A8A8"/>
  </sheetPr>
  <dimension ref="A1:N30"/>
  <sheetViews>
    <sheetView showGridLines="0" tabSelected="1" zoomScaleNormal="100" zoomScaleSheetLayoutView="100" workbookViewId="0">
      <selection activeCell="K11" sqref="K11"/>
    </sheetView>
  </sheetViews>
  <sheetFormatPr defaultColWidth="9.08984375" defaultRowHeight="18" customHeight="1" x14ac:dyDescent="0.25"/>
  <cols>
    <col min="1" max="1" width="3.6328125" style="2" customWidth="1"/>
    <col min="2" max="3" width="3.453125" style="3" customWidth="1"/>
    <col min="4" max="4" width="27.08984375" style="4" customWidth="1"/>
    <col min="5" max="5" width="39.453125" style="4" customWidth="1"/>
    <col min="6" max="6" width="18" style="4" customWidth="1"/>
    <col min="7" max="7" width="15.6328125" style="4" customWidth="1"/>
    <col min="8" max="8" width="16.54296875" style="4" bestFit="1" customWidth="1"/>
    <col min="9" max="9" width="14.1796875" style="5" customWidth="1"/>
    <col min="10" max="10" width="3.6328125" style="2" customWidth="1"/>
    <col min="11" max="16384" width="9.08984375" style="6"/>
  </cols>
  <sheetData>
    <row r="1" spans="2:14" ht="20" customHeight="1" x14ac:dyDescent="0.25">
      <c r="I1" s="12" t="s">
        <v>118</v>
      </c>
      <c r="M1" s="2"/>
    </row>
    <row r="2" spans="2:14" ht="20" customHeight="1" x14ac:dyDescent="0.25">
      <c r="B2" s="34" t="str">
        <f>CONCATENATE("Checklista nyanställning ",grundinfo!C6)</f>
        <v>Checklista nyanställning Cecilia Curry</v>
      </c>
      <c r="C2" s="34"/>
      <c r="D2" s="34"/>
      <c r="E2" s="34"/>
      <c r="F2" s="27"/>
      <c r="G2" s="27"/>
      <c r="H2" s="11" t="s">
        <v>5</v>
      </c>
      <c r="I2" s="8" t="str">
        <f>hidden!C4&amp;" / "&amp;hidden!E4</f>
        <v>0 / 24</v>
      </c>
    </row>
    <row r="3" spans="2:14" ht="5" customHeight="1" x14ac:dyDescent="0.25">
      <c r="B3" s="34"/>
      <c r="C3" s="34"/>
      <c r="D3" s="34"/>
      <c r="E3" s="34"/>
      <c r="F3" s="27"/>
      <c r="G3" s="27"/>
      <c r="H3" s="11"/>
    </row>
    <row r="4" spans="2:14" ht="20" customHeight="1" x14ac:dyDescent="0.25">
      <c r="B4" s="34"/>
      <c r="C4" s="34"/>
      <c r="D4" s="34"/>
      <c r="E4" s="34"/>
      <c r="F4" s="27"/>
      <c r="G4" s="27"/>
      <c r="H4" s="11" t="s">
        <v>1</v>
      </c>
      <c r="I4" s="7" t="str">
        <f>hidden!D4&amp;" / "&amp;hidden!E4</f>
        <v>24 / 24</v>
      </c>
    </row>
    <row r="5" spans="2:14" ht="10" customHeight="1" x14ac:dyDescent="0.25"/>
    <row r="6" spans="2:14" ht="18" customHeight="1" x14ac:dyDescent="0.25">
      <c r="D6" s="30" t="s">
        <v>19</v>
      </c>
      <c r="E6" s="30" t="s">
        <v>37</v>
      </c>
      <c r="F6" s="30" t="s">
        <v>38</v>
      </c>
      <c r="G6" s="30" t="s">
        <v>35</v>
      </c>
      <c r="H6" s="30" t="s">
        <v>36</v>
      </c>
      <c r="I6" s="30" t="s">
        <v>0</v>
      </c>
    </row>
    <row r="7" spans="2:14" ht="18" customHeight="1" x14ac:dyDescent="0.25">
      <c r="B7" s="16" t="b">
        <v>0</v>
      </c>
      <c r="C7" s="32" t="s">
        <v>79</v>
      </c>
      <c r="D7" s="13" t="s">
        <v>45</v>
      </c>
      <c r="E7" s="28" t="s">
        <v>39</v>
      </c>
      <c r="F7" s="31" t="s">
        <v>40</v>
      </c>
      <c r="G7" s="28" t="str">
        <f>grundinfo!C12</f>
        <v>Per Persilja</v>
      </c>
      <c r="H7" s="28" t="s">
        <v>63</v>
      </c>
      <c r="I7" s="14"/>
    </row>
    <row r="8" spans="2:14" ht="18" customHeight="1" x14ac:dyDescent="0.25">
      <c r="B8" s="16" t="b">
        <v>0</v>
      </c>
      <c r="C8" s="32" t="s">
        <v>80</v>
      </c>
      <c r="D8" s="13" t="s">
        <v>46</v>
      </c>
      <c r="E8" s="28" t="s">
        <v>48</v>
      </c>
      <c r="F8" s="28"/>
      <c r="G8" s="28" t="str">
        <f>grundinfo!C13</f>
        <v>Tina Tussilago</v>
      </c>
      <c r="H8" s="28" t="s">
        <v>63</v>
      </c>
      <c r="I8" s="14"/>
    </row>
    <row r="9" spans="2:14" ht="18" customHeight="1" x14ac:dyDescent="0.25">
      <c r="B9" s="16" t="b">
        <v>0</v>
      </c>
      <c r="C9" s="32" t="s">
        <v>81</v>
      </c>
      <c r="D9" s="13" t="s">
        <v>42</v>
      </c>
      <c r="E9" s="28" t="s">
        <v>43</v>
      </c>
      <c r="F9" s="28"/>
      <c r="G9" s="28" t="str">
        <f>grundinfo!C12</f>
        <v>Per Persilja</v>
      </c>
      <c r="H9" s="28" t="s">
        <v>41</v>
      </c>
      <c r="I9" s="14"/>
    </row>
    <row r="10" spans="2:14" ht="18" customHeight="1" x14ac:dyDescent="0.25">
      <c r="B10" s="16" t="b">
        <v>0</v>
      </c>
      <c r="C10" s="32" t="s">
        <v>82</v>
      </c>
      <c r="D10" s="13" t="s">
        <v>57</v>
      </c>
      <c r="E10" s="28" t="s">
        <v>58</v>
      </c>
      <c r="F10" s="28"/>
      <c r="G10" s="28" t="str">
        <f>grundinfo!C12</f>
        <v>Per Persilja</v>
      </c>
      <c r="H10" s="28" t="s">
        <v>41</v>
      </c>
      <c r="I10" s="14"/>
    </row>
    <row r="11" spans="2:14" ht="18" customHeight="1" x14ac:dyDescent="0.25">
      <c r="B11" s="16" t="b">
        <v>0</v>
      </c>
      <c r="C11" s="32" t="s">
        <v>83</v>
      </c>
      <c r="D11" s="13" t="s">
        <v>50</v>
      </c>
      <c r="E11" s="28" t="s">
        <v>49</v>
      </c>
      <c r="F11" s="28"/>
      <c r="G11" s="28" t="str">
        <f>grundinfo!C12</f>
        <v>Per Persilja</v>
      </c>
      <c r="H11" s="28" t="s">
        <v>41</v>
      </c>
      <c r="I11" s="14"/>
    </row>
    <row r="12" spans="2:14" ht="18" customHeight="1" x14ac:dyDescent="0.25">
      <c r="B12" s="16" t="b">
        <v>0</v>
      </c>
      <c r="C12" s="32" t="s">
        <v>84</v>
      </c>
      <c r="D12" s="13" t="s">
        <v>71</v>
      </c>
      <c r="E12" s="28" t="s">
        <v>47</v>
      </c>
      <c r="F12" s="31" t="s">
        <v>44</v>
      </c>
      <c r="G12" s="28" t="str">
        <f>grundinfo!C12</f>
        <v>Per Persilja</v>
      </c>
      <c r="H12" s="28" t="s">
        <v>41</v>
      </c>
      <c r="I12" s="14"/>
    </row>
    <row r="13" spans="2:14" s="2" customFormat="1" ht="18" customHeight="1" x14ac:dyDescent="0.25">
      <c r="B13" s="16" t="b">
        <v>0</v>
      </c>
      <c r="C13" s="32" t="s">
        <v>85</v>
      </c>
      <c r="D13" s="13" t="s">
        <v>51</v>
      </c>
      <c r="E13" s="28" t="s">
        <v>56</v>
      </c>
      <c r="F13" s="28" t="s">
        <v>54</v>
      </c>
      <c r="G13" s="28" t="str">
        <f>grundinfo!C13</f>
        <v>Tina Tussilago</v>
      </c>
      <c r="H13" s="28" t="s">
        <v>41</v>
      </c>
      <c r="I13" s="14"/>
      <c r="K13" s="6"/>
      <c r="L13" s="6"/>
      <c r="M13" s="6"/>
      <c r="N13" s="6"/>
    </row>
    <row r="14" spans="2:14" s="2" customFormat="1" ht="18" customHeight="1" x14ac:dyDescent="0.25">
      <c r="B14" s="16" t="b">
        <v>0</v>
      </c>
      <c r="C14" s="32" t="s">
        <v>86</v>
      </c>
      <c r="D14" s="13" t="s">
        <v>52</v>
      </c>
      <c r="E14" s="28" t="s">
        <v>53</v>
      </c>
      <c r="F14" s="28"/>
      <c r="G14" s="28" t="str">
        <f>grundinfo!C12</f>
        <v>Per Persilja</v>
      </c>
      <c r="H14" s="28" t="s">
        <v>41</v>
      </c>
      <c r="I14" s="14"/>
      <c r="K14" s="6"/>
      <c r="L14" s="6"/>
      <c r="M14" s="6"/>
      <c r="N14" s="6"/>
    </row>
    <row r="15" spans="2:14" s="2" customFormat="1" ht="18" customHeight="1" x14ac:dyDescent="0.25">
      <c r="B15" s="16" t="b">
        <v>0</v>
      </c>
      <c r="C15" s="32" t="s">
        <v>87</v>
      </c>
      <c r="D15" s="13" t="s">
        <v>115</v>
      </c>
      <c r="E15" s="28" t="s">
        <v>116</v>
      </c>
      <c r="F15" s="28"/>
      <c r="G15" s="28" t="str">
        <f>grundinfo!C13</f>
        <v>Tina Tussilago</v>
      </c>
      <c r="H15" s="28" t="s">
        <v>61</v>
      </c>
      <c r="I15" s="14"/>
      <c r="K15" s="6"/>
      <c r="L15" s="6"/>
      <c r="M15" s="6"/>
      <c r="N15" s="6"/>
    </row>
    <row r="16" spans="2:14" s="2" customFormat="1" ht="18" customHeight="1" x14ac:dyDescent="0.25">
      <c r="B16" s="16" t="b">
        <v>0</v>
      </c>
      <c r="C16" s="32" t="s">
        <v>88</v>
      </c>
      <c r="D16" s="13" t="s">
        <v>59</v>
      </c>
      <c r="E16" s="28" t="s">
        <v>60</v>
      </c>
      <c r="F16" s="28"/>
      <c r="G16" s="28" t="str">
        <f>grundinfo!C12</f>
        <v>Per Persilja</v>
      </c>
      <c r="H16" s="28" t="s">
        <v>61</v>
      </c>
      <c r="I16" s="14"/>
      <c r="K16" s="6"/>
      <c r="L16" s="6"/>
      <c r="M16" s="6"/>
      <c r="N16" s="6"/>
    </row>
    <row r="17" spans="2:14" s="2" customFormat="1" ht="18" customHeight="1" x14ac:dyDescent="0.25">
      <c r="B17" s="16" t="b">
        <v>0</v>
      </c>
      <c r="C17" s="32" t="s">
        <v>89</v>
      </c>
      <c r="D17" s="13" t="s">
        <v>62</v>
      </c>
      <c r="E17" s="28"/>
      <c r="F17" s="28"/>
      <c r="G17" s="28" t="str">
        <f>grundinfo!C12</f>
        <v>Per Persilja</v>
      </c>
      <c r="H17" s="28" t="s">
        <v>61</v>
      </c>
      <c r="I17" s="14"/>
      <c r="K17" s="6"/>
      <c r="L17" s="6"/>
      <c r="M17" s="6"/>
      <c r="N17" s="6"/>
    </row>
    <row r="18" spans="2:14" s="2" customFormat="1" ht="18" customHeight="1" x14ac:dyDescent="0.25">
      <c r="B18" s="16" t="b">
        <v>0</v>
      </c>
      <c r="C18" s="32" t="s">
        <v>90</v>
      </c>
      <c r="D18" s="13" t="s">
        <v>64</v>
      </c>
      <c r="E18" s="28" t="s">
        <v>65</v>
      </c>
      <c r="F18" s="28"/>
      <c r="G18" s="28" t="str">
        <f>grundinfo!C14</f>
        <v>Egon Ek</v>
      </c>
      <c r="H18" s="28" t="s">
        <v>55</v>
      </c>
      <c r="I18" s="14"/>
      <c r="K18" s="6"/>
      <c r="L18" s="6"/>
      <c r="M18" s="6"/>
      <c r="N18" s="6"/>
    </row>
    <row r="19" spans="2:14" s="2" customFormat="1" ht="18" customHeight="1" x14ac:dyDescent="0.25">
      <c r="B19" s="16" t="b">
        <v>0</v>
      </c>
      <c r="C19" s="32" t="s">
        <v>91</v>
      </c>
      <c r="D19" s="13" t="s">
        <v>66</v>
      </c>
      <c r="E19" s="28" t="s">
        <v>67</v>
      </c>
      <c r="F19" s="28"/>
      <c r="G19" s="28" t="str">
        <f>grundinfo!C12</f>
        <v>Per Persilja</v>
      </c>
      <c r="H19" s="28" t="s">
        <v>55</v>
      </c>
      <c r="I19" s="14"/>
      <c r="K19" s="6"/>
      <c r="L19" s="6"/>
      <c r="M19" s="6"/>
      <c r="N19" s="6"/>
    </row>
    <row r="20" spans="2:14" s="2" customFormat="1" ht="18" customHeight="1" x14ac:dyDescent="0.25">
      <c r="B20" s="16" t="b">
        <v>0</v>
      </c>
      <c r="C20" s="32" t="s">
        <v>92</v>
      </c>
      <c r="D20" s="13" t="s">
        <v>68</v>
      </c>
      <c r="E20" s="28" t="s">
        <v>69</v>
      </c>
      <c r="F20" s="28"/>
      <c r="G20" s="28" t="str">
        <f>grundinfo!C12</f>
        <v>Per Persilja</v>
      </c>
      <c r="H20" s="28" t="s">
        <v>55</v>
      </c>
      <c r="I20" s="14"/>
      <c r="K20" s="6"/>
      <c r="L20" s="6"/>
      <c r="M20" s="6"/>
      <c r="N20" s="6"/>
    </row>
    <row r="21" spans="2:14" s="2" customFormat="1" ht="18" customHeight="1" x14ac:dyDescent="0.25">
      <c r="B21" s="16" t="b">
        <v>0</v>
      </c>
      <c r="C21" s="32" t="s">
        <v>93</v>
      </c>
      <c r="D21" s="13" t="s">
        <v>107</v>
      </c>
      <c r="E21" s="28" t="s">
        <v>108</v>
      </c>
      <c r="F21" s="29"/>
      <c r="G21" s="28" t="str">
        <f>grundinfo!C13</f>
        <v>Tina Tussilago</v>
      </c>
      <c r="H21" s="28" t="s">
        <v>55</v>
      </c>
      <c r="I21" s="15"/>
      <c r="K21" s="6"/>
      <c r="L21" s="6"/>
      <c r="M21" s="6"/>
      <c r="N21" s="6"/>
    </row>
    <row r="22" spans="2:14" s="2" customFormat="1" ht="18" customHeight="1" x14ac:dyDescent="0.25">
      <c r="B22" s="16" t="b">
        <v>0</v>
      </c>
      <c r="C22" s="32" t="s">
        <v>94</v>
      </c>
      <c r="D22" s="13" t="s">
        <v>70</v>
      </c>
      <c r="E22" s="28" t="s">
        <v>72</v>
      </c>
      <c r="F22" s="28"/>
      <c r="G22" s="28" t="str">
        <f>grundinfo!C13</f>
        <v>Tina Tussilago</v>
      </c>
      <c r="H22" s="28" t="s">
        <v>55</v>
      </c>
      <c r="I22" s="14"/>
      <c r="K22" s="6"/>
      <c r="L22" s="6"/>
      <c r="M22" s="6"/>
      <c r="N22" s="6"/>
    </row>
    <row r="23" spans="2:14" s="2" customFormat="1" ht="18" customHeight="1" x14ac:dyDescent="0.25">
      <c r="B23" s="16" t="b">
        <v>0</v>
      </c>
      <c r="C23" s="32" t="s">
        <v>95</v>
      </c>
      <c r="D23" s="13" t="s">
        <v>74</v>
      </c>
      <c r="E23" s="28" t="s">
        <v>75</v>
      </c>
      <c r="F23" s="28"/>
      <c r="G23" s="28" t="str">
        <f>grundinfo!C13</f>
        <v>Tina Tussilago</v>
      </c>
      <c r="H23" s="28" t="s">
        <v>55</v>
      </c>
      <c r="I23" s="14"/>
      <c r="K23" s="6"/>
      <c r="L23" s="6"/>
      <c r="M23" s="6"/>
      <c r="N23" s="6"/>
    </row>
    <row r="24" spans="2:14" s="2" customFormat="1" ht="18" customHeight="1" x14ac:dyDescent="0.25">
      <c r="B24" s="16" t="b">
        <v>0</v>
      </c>
      <c r="C24" s="32" t="s">
        <v>96</v>
      </c>
      <c r="D24" s="13" t="s">
        <v>113</v>
      </c>
      <c r="E24" s="28" t="s">
        <v>114</v>
      </c>
      <c r="F24" s="29"/>
      <c r="G24" s="28" t="str">
        <f>grundinfo!C15</f>
        <v>Anatoli Anis</v>
      </c>
      <c r="H24" s="28" t="s">
        <v>55</v>
      </c>
      <c r="I24" s="15"/>
      <c r="K24" s="6"/>
      <c r="L24" s="6"/>
      <c r="M24" s="6"/>
      <c r="N24" s="6"/>
    </row>
    <row r="25" spans="2:14" s="2" customFormat="1" ht="18" customHeight="1" x14ac:dyDescent="0.25">
      <c r="B25" s="16" t="b">
        <v>0</v>
      </c>
      <c r="C25" s="32" t="s">
        <v>97</v>
      </c>
      <c r="D25" s="13" t="s">
        <v>100</v>
      </c>
      <c r="E25" s="28" t="s">
        <v>101</v>
      </c>
      <c r="F25" s="28"/>
      <c r="G25" s="28" t="str">
        <f>grundinfo!C12</f>
        <v>Per Persilja</v>
      </c>
      <c r="H25" s="28" t="s">
        <v>73</v>
      </c>
      <c r="I25" s="14"/>
      <c r="K25" s="6"/>
      <c r="L25" s="6"/>
      <c r="M25" s="6"/>
      <c r="N25" s="6"/>
    </row>
    <row r="26" spans="2:14" s="2" customFormat="1" ht="18" customHeight="1" x14ac:dyDescent="0.25">
      <c r="B26" s="16" t="b">
        <v>0</v>
      </c>
      <c r="C26" s="32" t="s">
        <v>98</v>
      </c>
      <c r="D26" s="13" t="s">
        <v>102</v>
      </c>
      <c r="E26" s="28" t="s">
        <v>103</v>
      </c>
      <c r="F26" s="29"/>
      <c r="G26" s="28" t="str">
        <f>grundinfo!C12</f>
        <v>Per Persilja</v>
      </c>
      <c r="H26" s="28" t="s">
        <v>73</v>
      </c>
      <c r="I26" s="15"/>
      <c r="K26" s="6"/>
      <c r="L26" s="6"/>
      <c r="M26" s="6"/>
      <c r="N26" s="6"/>
    </row>
    <row r="27" spans="2:14" s="2" customFormat="1" ht="18" customHeight="1" x14ac:dyDescent="0.25">
      <c r="B27" s="16" t="b">
        <v>0</v>
      </c>
      <c r="C27" s="32" t="s">
        <v>99</v>
      </c>
      <c r="D27" s="13" t="s">
        <v>105</v>
      </c>
      <c r="E27" s="28" t="s">
        <v>106</v>
      </c>
      <c r="F27" s="29"/>
      <c r="G27" s="28" t="str">
        <f>grundinfo!C12</f>
        <v>Per Persilja</v>
      </c>
      <c r="H27" s="28" t="s">
        <v>73</v>
      </c>
      <c r="I27" s="15"/>
      <c r="K27" s="6"/>
      <c r="L27" s="6"/>
      <c r="M27" s="6"/>
      <c r="N27" s="6"/>
    </row>
    <row r="28" spans="2:14" s="2" customFormat="1" ht="18" customHeight="1" x14ac:dyDescent="0.25">
      <c r="B28" s="16" t="b">
        <v>0</v>
      </c>
      <c r="C28" s="32" t="s">
        <v>76</v>
      </c>
      <c r="D28" s="13" t="s">
        <v>104</v>
      </c>
      <c r="E28" s="28"/>
      <c r="F28" s="29"/>
      <c r="G28" s="28" t="str">
        <f>grundinfo!C13</f>
        <v>Tina Tussilago</v>
      </c>
      <c r="H28" s="28" t="s">
        <v>73</v>
      </c>
      <c r="I28" s="15"/>
      <c r="K28" s="6"/>
      <c r="L28" s="6"/>
      <c r="M28" s="6"/>
      <c r="N28" s="6"/>
    </row>
    <row r="29" spans="2:14" s="2" customFormat="1" ht="18" customHeight="1" x14ac:dyDescent="0.25">
      <c r="B29" s="16" t="b">
        <v>0</v>
      </c>
      <c r="C29" s="32" t="s">
        <v>77</v>
      </c>
      <c r="D29" s="13" t="s">
        <v>109</v>
      </c>
      <c r="E29" s="28" t="s">
        <v>110</v>
      </c>
      <c r="F29" s="29"/>
      <c r="G29" s="28" t="str">
        <f>grundinfo!C15</f>
        <v>Anatoli Anis</v>
      </c>
      <c r="H29" s="28" t="s">
        <v>73</v>
      </c>
      <c r="I29" s="15"/>
      <c r="K29" s="6"/>
      <c r="L29" s="6"/>
      <c r="M29" s="6"/>
      <c r="N29" s="6"/>
    </row>
    <row r="30" spans="2:14" s="2" customFormat="1" ht="18" customHeight="1" x14ac:dyDescent="0.25">
      <c r="B30" s="16" t="b">
        <v>0</v>
      </c>
      <c r="C30" s="32" t="s">
        <v>78</v>
      </c>
      <c r="D30" s="13" t="s">
        <v>111</v>
      </c>
      <c r="E30" s="28" t="s">
        <v>112</v>
      </c>
      <c r="F30" s="29"/>
      <c r="G30" s="28" t="str">
        <f>grundinfo!C12</f>
        <v>Per Persilja</v>
      </c>
      <c r="H30" s="28" t="s">
        <v>73</v>
      </c>
      <c r="I30" s="15"/>
      <c r="K30" s="6"/>
      <c r="L30" s="6"/>
      <c r="M30" s="6"/>
      <c r="N30" s="6"/>
    </row>
  </sheetData>
  <sheetProtection sheet="1" objects="1" scenarios="1"/>
  <autoFilter ref="B6:I6" xr:uid="{BC6AE917-ADBD-4464-84EC-B7BF091B5210}"/>
  <mergeCells count="1">
    <mergeCell ref="B2:E4"/>
  </mergeCells>
  <conditionalFormatting sqref="B7:I30">
    <cfRule type="expression" dxfId="11" priority="4">
      <formula>MOD(ROW(),2)=0</formula>
    </cfRule>
    <cfRule type="expression" dxfId="10" priority="5">
      <formula>MOD(ROW(),2)=1</formula>
    </cfRule>
  </conditionalFormatting>
  <conditionalFormatting sqref="D7:I15">
    <cfRule type="expression" dxfId="9" priority="57">
      <formula>$B7</formula>
    </cfRule>
  </conditionalFormatting>
  <conditionalFormatting sqref="D21:I21">
    <cfRule type="expression" dxfId="8" priority="37">
      <formula>$B26</formula>
    </cfRule>
  </conditionalFormatting>
  <conditionalFormatting sqref="D22:I24">
    <cfRule type="expression" dxfId="7" priority="31">
      <formula>$B20</formula>
    </cfRule>
  </conditionalFormatting>
  <conditionalFormatting sqref="D24:I24">
    <cfRule type="expression" dxfId="6" priority="50">
      <formula>$B27</formula>
    </cfRule>
  </conditionalFormatting>
  <conditionalFormatting sqref="D25:I28 H29:H30">
    <cfRule type="expression" dxfId="5" priority="44">
      <formula>$B22</formula>
    </cfRule>
  </conditionalFormatting>
  <conditionalFormatting sqref="G29">
    <cfRule type="expression" dxfId="4" priority="2">
      <formula>$B27</formula>
    </cfRule>
    <cfRule type="expression" dxfId="3" priority="52">
      <formula>#REF!</formula>
    </cfRule>
  </conditionalFormatting>
  <conditionalFormatting sqref="G30">
    <cfRule type="expression" dxfId="2" priority="1">
      <formula>$B27</formula>
    </cfRule>
  </conditionalFormatting>
  <conditionalFormatting sqref="H15 D16:I21 D29:I30">
    <cfRule type="expression" dxfId="1" priority="10">
      <formula>$B14</formula>
    </cfRule>
  </conditionalFormatting>
  <conditionalFormatting sqref="I31:I64623">
    <cfRule type="cellIs" dxfId="0" priority="11" stopIfTrue="1" operator="notEqual">
      <formula>#REF!</formula>
    </cfRule>
  </conditionalFormatting>
  <hyperlinks>
    <hyperlink ref="F7" r:id="rId1" xr:uid="{3E75BDBA-5086-4E19-B060-6AB75225AD4E}"/>
  </hyperlinks>
  <pageMargins left="0.59055118110236227" right="0.19685039370078741" top="0.59055118110236227" bottom="0.39370078740157483" header="0.51181102362204722" footer="0.51181102362204722"/>
  <pageSetup paperSize="9" fitToHeight="100" orientation="landscape" r:id="rId2"/>
  <headerFooter alignWithMargins="0"/>
  <legacyDrawing r:id="rId3"/>
  <picture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1758-2336-400B-8B7F-4832A9F792A3}">
  <sheetPr>
    <tabColor rgb="FFA8A8A8"/>
  </sheetPr>
  <dimension ref="B3:E10"/>
  <sheetViews>
    <sheetView workbookViewId="0">
      <selection activeCell="E11" sqref="E11"/>
    </sheetView>
  </sheetViews>
  <sheetFormatPr defaultRowHeight="12.5" x14ac:dyDescent="0.25"/>
  <cols>
    <col min="2" max="2" width="18.08984375" bestFit="1" customWidth="1"/>
  </cols>
  <sheetData>
    <row r="3" spans="2:5" x14ac:dyDescent="0.25">
      <c r="C3" s="1" t="s">
        <v>2</v>
      </c>
      <c r="D3" s="1" t="s">
        <v>3</v>
      </c>
      <c r="E3" s="1" t="s">
        <v>4</v>
      </c>
    </row>
    <row r="4" spans="2:5" x14ac:dyDescent="0.25">
      <c r="B4" s="1" t="s">
        <v>6</v>
      </c>
      <c r="C4" s="9">
        <f>COUNTIF(checklista!B7:B30,TRUE)</f>
        <v>0</v>
      </c>
      <c r="D4" s="10">
        <f>E4-C4</f>
        <v>24</v>
      </c>
      <c r="E4" s="9">
        <f>COUNTA(checklista!B7:B30)</f>
        <v>24</v>
      </c>
    </row>
    <row r="6" spans="2:5" x14ac:dyDescent="0.25">
      <c r="B6" s="1" t="s">
        <v>7</v>
      </c>
      <c r="C6" s="9" t="e">
        <f>COUNTIF(#REF!,TRUE)</f>
        <v>#REF!</v>
      </c>
      <c r="D6" s="10" t="e">
        <f>E6-C6</f>
        <v>#REF!</v>
      </c>
      <c r="E6" s="9">
        <f>COUNTA(#REF!)</f>
        <v>1</v>
      </c>
    </row>
    <row r="8" spans="2:5" x14ac:dyDescent="0.25">
      <c r="B8" s="1" t="s">
        <v>8</v>
      </c>
      <c r="C8" s="9" t="e">
        <f>COUNTIF(#REF!,TRUE)</f>
        <v>#REF!</v>
      </c>
      <c r="D8" s="10" t="e">
        <f>E8-C8</f>
        <v>#REF!</v>
      </c>
      <c r="E8" s="9">
        <f>COUNTA(#REF!)</f>
        <v>1</v>
      </c>
    </row>
    <row r="10" spans="2:5" x14ac:dyDescent="0.25">
      <c r="B10" s="1" t="s">
        <v>9</v>
      </c>
      <c r="C10" s="9" t="e">
        <f>COUNTIF(#REF!,TRUE)</f>
        <v>#REF!</v>
      </c>
      <c r="D10" s="10" t="e">
        <f>E10-C10</f>
        <v>#REF!</v>
      </c>
      <c r="E10" s="9">
        <f>COUNTA(#REF!)</f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4A58823939347967341FEAB5D5A05" ma:contentTypeVersion="4" ma:contentTypeDescription="Create a new document." ma:contentTypeScope="" ma:versionID="eee2fb10f94942d2487d551fab93f966">
  <xsd:schema xmlns:xsd="http://www.w3.org/2001/XMLSchema" xmlns:xs="http://www.w3.org/2001/XMLSchema" xmlns:p="http://schemas.microsoft.com/office/2006/metadata/properties" xmlns:ns2="e7b37bcf-b6a0-4972-afc8-cd81015f4b17" targetNamespace="http://schemas.microsoft.com/office/2006/metadata/properties" ma:root="true" ma:fieldsID="f2215cbba5d3026835c3322705068828" ns2:_="">
    <xsd:import namespace="e7b37bcf-b6a0-4972-afc8-cd81015f4b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37bcf-b6a0-4972-afc8-cd81015f4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985F67-B75A-433C-A7CE-6CE6B03F34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F7CA10-E304-46DC-84BF-58F793FF98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C2FF82-B0F8-49BB-BA6A-A8B431E25B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b37bcf-b6a0-4972-afc8-cd81015f4b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grundinfo</vt:lpstr>
      <vt:lpstr>checklista</vt:lpstr>
      <vt:lpstr>hidden</vt:lpstr>
      <vt:lpstr>grundinfo!Utskriftsrubriker</vt:lpstr>
    </vt:vector>
  </TitlesOfParts>
  <Company>Struktiv</Company>
  <LinksUpToDate>false</LinksUpToDate>
  <SharedDoc>false</SharedDoc>
  <HyperlinkBase>https://www.struktiv.se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Checklista nytt läsår</dc:title>
  <dc:creator>per.hansson@struktiv.se</dc:creator>
  <dc:description>Innehållet i den här filen får förändras och delas enligt reglerna för Creative Commons _x000d_
(BY - NC - SA), läs mer på www.struktiv.se/CC</dc:description>
  <cp:lastModifiedBy>Per Hansson</cp:lastModifiedBy>
  <cp:lastPrinted>2024-10-12T19:18:53Z</cp:lastPrinted>
  <dcterms:created xsi:type="dcterms:W3CDTF">2006-06-12T20:45:38Z</dcterms:created>
  <dcterms:modified xsi:type="dcterms:W3CDTF">2024-11-02T07:09:23Z</dcterms:modified>
  <cp:contentStatus>Version PA2, 240808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Ägare">
    <vt:lpwstr>Struktiv</vt:lpwstr>
  </property>
  <property fmtid="{D5CDD505-2E9C-101B-9397-08002B2CF9AE}" pid="3" name="ContentTypeId">
    <vt:lpwstr>0x0101001D64A58823939347967341FEAB5D5A05</vt:lpwstr>
  </property>
</Properties>
</file>