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F:\f_content\content\041-SOBEL\"/>
    </mc:Choice>
  </mc:AlternateContent>
  <xr:revisionPtr revIDLastSave="0" documentId="13_ncr:1_{F2DCDE07-3BB3-4D2D-BA67-5CE143798E70}" xr6:coauthVersionLast="47" xr6:coauthVersionMax="47" xr10:uidLastSave="{00000000-0000-0000-0000-000000000000}"/>
  <bookViews>
    <workbookView xWindow="-7240" yWindow="-21710" windowWidth="38620" windowHeight="21100" tabRatio="770" activeTab="2" xr2:uid="{00000000-000D-0000-FFFF-FFFF00000000}"/>
  </bookViews>
  <sheets>
    <sheet name="nivåer" sheetId="21" r:id="rId1"/>
    <sheet name="3A" sheetId="12" r:id="rId2"/>
    <sheet name="5A" sheetId="37" r:id="rId3"/>
  </sheets>
  <definedNames>
    <definedName name="_xlnm.Print_Area" localSheetId="1">'3A'!$B$2:$T$38</definedName>
    <definedName name="_xlnm.Print_Area" localSheetId="2">'5A'!$B$2:$AB$37</definedName>
    <definedName name="_xlnm.Print_Titles" localSheetId="1">'3A'!$A:$D</definedName>
    <definedName name="_xlnm.Print_Titles" localSheetId="2">'5A'!$A:$D</definedName>
    <definedName name="Z_3F13FA55_7D3D_4DBB_9D68_014DE9CC6DD5_.wvu.PrintTitles" localSheetId="1" hidden="1">'3A'!$A:$D</definedName>
    <definedName name="Z_3F13FA55_7D3D_4DBB_9D68_014DE9CC6DD5_.wvu.PrintTitles" localSheetId="2" hidden="1">'5A'!$A:$D</definedName>
  </definedNames>
  <calcPr calcId="191029"/>
  <customWorkbookViews>
    <customWorkbookView name="Per Hansson - Personlig vy" guid="{3F13FA55-7D3D-4DBB-9D68-014DE9CC6DD5}" mergeInterval="0" personalView="1" maximized="1" windowWidth="1362" windowHeight="556" tabRatio="640"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0" i="37" l="1"/>
  <c r="R10" i="37"/>
  <c r="Q10" i="37"/>
  <c r="P10" i="37"/>
  <c r="S9" i="37"/>
  <c r="R9" i="37"/>
  <c r="Q9" i="37"/>
  <c r="P9" i="37"/>
  <c r="AB37" i="37"/>
  <c r="AB36" i="37"/>
  <c r="AB35" i="37"/>
  <c r="AB34" i="37"/>
  <c r="AB33" i="37"/>
  <c r="AB32" i="37"/>
  <c r="AB31" i="37"/>
  <c r="AB30" i="37"/>
  <c r="AB29" i="37"/>
  <c r="AB28" i="37"/>
  <c r="AB27" i="37"/>
  <c r="AB26" i="37"/>
  <c r="AB25" i="37"/>
  <c r="AB24" i="37"/>
  <c r="AB23" i="37"/>
  <c r="AB22" i="37"/>
  <c r="AB5" i="37" s="1"/>
  <c r="AB21" i="37"/>
  <c r="AB20" i="37"/>
  <c r="AB19" i="37"/>
  <c r="AB18" i="37"/>
  <c r="AB17" i="37"/>
  <c r="AB16" i="37"/>
  <c r="AB15" i="37"/>
  <c r="AB14" i="37"/>
  <c r="AB13" i="37"/>
  <c r="AB12" i="37"/>
  <c r="Z10" i="37"/>
  <c r="Y10" i="37"/>
  <c r="X10" i="37"/>
  <c r="W10" i="37"/>
  <c r="U10" i="37"/>
  <c r="D10" i="37"/>
  <c r="N10" i="37" s="1"/>
  <c r="Z9" i="37"/>
  <c r="Y9" i="37"/>
  <c r="X9" i="37"/>
  <c r="W9" i="37"/>
  <c r="U9" i="37"/>
  <c r="N9" i="37"/>
  <c r="D9" i="37"/>
  <c r="M9" i="37" s="1"/>
  <c r="Z7" i="37"/>
  <c r="Y7" i="37"/>
  <c r="X7" i="37"/>
  <c r="W7" i="37"/>
  <c r="U7" i="37"/>
  <c r="S7" i="37"/>
  <c r="R7" i="37"/>
  <c r="Q7" i="37"/>
  <c r="P7" i="37"/>
  <c r="N7" i="37"/>
  <c r="M7" i="37"/>
  <c r="L7" i="37"/>
  <c r="K7" i="37"/>
  <c r="I7" i="37"/>
  <c r="H7" i="37"/>
  <c r="G7" i="37"/>
  <c r="F7" i="37"/>
  <c r="Z5" i="37"/>
  <c r="Y5" i="37"/>
  <c r="X5" i="37"/>
  <c r="W5" i="37"/>
  <c r="U5" i="37"/>
  <c r="S5" i="37"/>
  <c r="R5" i="37"/>
  <c r="Q5" i="37"/>
  <c r="P5" i="37"/>
  <c r="N5" i="37"/>
  <c r="M5" i="37"/>
  <c r="L5" i="37"/>
  <c r="K5" i="37"/>
  <c r="I5" i="37"/>
  <c r="H5" i="37"/>
  <c r="G5" i="37"/>
  <c r="F5" i="37"/>
  <c r="AB4" i="37"/>
  <c r="Z4" i="37"/>
  <c r="Y4" i="37"/>
  <c r="X4" i="37"/>
  <c r="W4" i="37"/>
  <c r="U4" i="37"/>
  <c r="S4" i="37"/>
  <c r="R4" i="37"/>
  <c r="Q4" i="37"/>
  <c r="P4" i="37"/>
  <c r="N4" i="37"/>
  <c r="M4" i="37"/>
  <c r="L4" i="37"/>
  <c r="K4" i="37"/>
  <c r="I4" i="37"/>
  <c r="H4" i="37"/>
  <c r="G4" i="37"/>
  <c r="F4" i="37"/>
  <c r="Z3" i="37"/>
  <c r="Y3" i="37"/>
  <c r="X3" i="37"/>
  <c r="W3" i="37"/>
  <c r="U3" i="37"/>
  <c r="S3" i="37"/>
  <c r="R3" i="37"/>
  <c r="Q3" i="37"/>
  <c r="P3" i="37"/>
  <c r="N3" i="37"/>
  <c r="M3" i="37"/>
  <c r="L3" i="37"/>
  <c r="K3" i="37"/>
  <c r="I3" i="37"/>
  <c r="H3" i="37"/>
  <c r="G3" i="37"/>
  <c r="F3" i="37"/>
  <c r="H10" i="37" l="1"/>
  <c r="I10" i="37"/>
  <c r="K9" i="37"/>
  <c r="L10" i="37"/>
  <c r="AB3" i="37"/>
  <c r="F10" i="37"/>
  <c r="F9" i="37"/>
  <c r="G10" i="37"/>
  <c r="G9" i="37"/>
  <c r="H9" i="37"/>
  <c r="I9" i="37"/>
  <c r="K10" i="37"/>
  <c r="L9" i="37"/>
  <c r="M10" i="37"/>
  <c r="T38" i="12" l="1"/>
  <c r="G3" i="12"/>
  <c r="R7" i="12"/>
  <c r="P7" i="12"/>
  <c r="M7" i="12"/>
  <c r="Q7" i="12"/>
  <c r="G7" i="12"/>
  <c r="G4" i="12"/>
  <c r="G5" i="12"/>
  <c r="K7" i="12"/>
  <c r="D10" i="12"/>
  <c r="D9" i="12"/>
  <c r="G10" i="12" l="1"/>
  <c r="G9" i="12"/>
  <c r="H7" i="12" l="1"/>
  <c r="O7" i="12"/>
  <c r="I7" i="12"/>
  <c r="H9" i="12"/>
  <c r="H10" i="12"/>
  <c r="K10" i="12"/>
  <c r="K9" i="12"/>
  <c r="Q9" i="12"/>
  <c r="Q10" i="12"/>
  <c r="M9" i="12"/>
  <c r="M10" i="12"/>
  <c r="R10" i="12"/>
  <c r="R9" i="12"/>
  <c r="O9" i="12"/>
  <c r="O10" i="12"/>
  <c r="I10" i="12"/>
  <c r="I9" i="12"/>
  <c r="P9" i="12"/>
  <c r="P10" i="12"/>
  <c r="H5" i="12" l="1"/>
  <c r="I5" i="12"/>
  <c r="K5" i="12"/>
  <c r="M5" i="12"/>
  <c r="O5" i="12"/>
  <c r="P5" i="12"/>
  <c r="Q5" i="12"/>
  <c r="R5" i="12"/>
  <c r="H4" i="12"/>
  <c r="I4" i="12"/>
  <c r="K4" i="12"/>
  <c r="M4" i="12"/>
  <c r="O4" i="12"/>
  <c r="P4" i="12"/>
  <c r="Q4" i="12"/>
  <c r="R4" i="12"/>
  <c r="T37" i="12" l="1"/>
  <c r="F4" i="12" l="1"/>
  <c r="K3" i="12"/>
  <c r="T33" i="12"/>
  <c r="T29" i="12"/>
  <c r="T25" i="12"/>
  <c r="T21" i="12"/>
  <c r="T17" i="12"/>
  <c r="T13" i="12"/>
  <c r="M3" i="12"/>
  <c r="T35" i="12"/>
  <c r="T31" i="12"/>
  <c r="T27" i="12"/>
  <c r="T23" i="12"/>
  <c r="T19" i="12"/>
  <c r="T15" i="12"/>
  <c r="T34" i="12"/>
  <c r="T30" i="12"/>
  <c r="T26" i="12"/>
  <c r="T22" i="12"/>
  <c r="T18" i="12"/>
  <c r="T14" i="12"/>
  <c r="T36" i="12"/>
  <c r="T32" i="12"/>
  <c r="T28" i="12"/>
  <c r="T24" i="12"/>
  <c r="T20" i="12"/>
  <c r="T16" i="12"/>
  <c r="R3" i="12" l="1"/>
  <c r="Q3" i="12"/>
  <c r="P3" i="12"/>
  <c r="I3" i="12"/>
  <c r="F7" i="12"/>
  <c r="H3" i="12"/>
  <c r="F9" i="12" l="1"/>
  <c r="F10" i="12"/>
  <c r="F5" i="12"/>
  <c r="O3" i="12"/>
  <c r="T12" i="12"/>
  <c r="T4" i="12" s="1"/>
  <c r="F3" i="12"/>
  <c r="T5" i="12" l="1"/>
  <c r="T3" i="12"/>
</calcChain>
</file>

<file path=xl/sharedStrings.xml><?xml version="1.0" encoding="utf-8"?>
<sst xmlns="http://schemas.openxmlformats.org/spreadsheetml/2006/main" count="392" uniqueCount="103">
  <si>
    <t>medel</t>
  </si>
  <si>
    <t>Sv</t>
  </si>
  <si>
    <t>Ma</t>
  </si>
  <si>
    <t>En</t>
  </si>
  <si>
    <t>SO</t>
  </si>
  <si>
    <t>NO</t>
  </si>
  <si>
    <t>Id</t>
  </si>
  <si>
    <t>Mu</t>
  </si>
  <si>
    <t>Sl</t>
  </si>
  <si>
    <t>Bl</t>
  </si>
  <si>
    <t>Medelvärde flickor</t>
  </si>
  <si>
    <t>Medelvärde pojkar</t>
  </si>
  <si>
    <t>Standardavvikelse alla elever</t>
  </si>
  <si>
    <t>f</t>
  </si>
  <si>
    <t>p</t>
  </si>
  <si>
    <t>A</t>
  </si>
  <si>
    <t>B</t>
  </si>
  <si>
    <t>C</t>
  </si>
  <si>
    <t>Markera medelvärden lägre än</t>
  </si>
  <si>
    <t>Markera medelvärden högre än</t>
  </si>
  <si>
    <t>Antal elever på nivå</t>
  </si>
  <si>
    <t>ML</t>
  </si>
  <si>
    <t>SvA</t>
  </si>
  <si>
    <r>
      <t xml:space="preserve">Nivå 3: Eleven har </t>
    </r>
    <r>
      <rPr>
        <b/>
        <sz val="10"/>
        <color rgb="FFFF0000"/>
        <rFont val="Arial"/>
        <family val="2"/>
      </rPr>
      <t>nått de grundläggande målen för denna termin</t>
    </r>
    <r>
      <rPr>
        <sz val="10"/>
        <rFont val="Arial"/>
        <family val="2"/>
      </rPr>
      <t xml:space="preserve"> och min bedömning är att om eleven fortsätter utvecklas i samma takt kommer hen att nå de grundläggande målen i årskurs 3 resp år 6</t>
    </r>
  </si>
  <si>
    <r>
      <t xml:space="preserve">Nivå 5: Eleven har med </t>
    </r>
    <r>
      <rPr>
        <b/>
        <sz val="10"/>
        <color rgb="FFFF0000"/>
        <rFont val="Arial"/>
        <family val="2"/>
      </rPr>
      <t>god marginal klart överträffat de grundläggande målen</t>
    </r>
    <r>
      <rPr>
        <sz val="10"/>
        <rFont val="Arial"/>
        <family val="2"/>
      </rPr>
      <t xml:space="preserve"> för den här terminen och jag kommer se till att hen får extra utmaningar för att kunna utvecklas vidare från den höga nivå hen befinner sig.</t>
    </r>
  </si>
  <si>
    <t>Kopiera en pil och klistra in i en cell</t>
  </si>
  <si>
    <t>om du vill visa tydlig trend</t>
  </si>
  <si>
    <t>Anguille, Viktor</t>
  </si>
  <si>
    <t>Bergfink, Edvin</t>
  </si>
  <si>
    <t>Fouine, Oskar</t>
  </si>
  <si>
    <t>Geting, Nicole</t>
  </si>
  <si>
    <t>Hummingbird, Gernas</t>
  </si>
  <si>
    <t>Hussvala, Ivo</t>
  </si>
  <si>
    <t>Jackal, Astrid</t>
  </si>
  <si>
    <t>Jordsvin, Aston</t>
  </si>
  <si>
    <t>Kungsfågel, Nicolás</t>
  </si>
  <si>
    <t>Manta, Elton</t>
  </si>
  <si>
    <t>Martinet, Lucas</t>
  </si>
  <si>
    <t>Mulet, Nicole</t>
  </si>
  <si>
    <t>Mullvad, Nellie</t>
  </si>
  <si>
    <t>Orca, Medina</t>
  </si>
  <si>
    <t>Peacock, Isabelle</t>
  </si>
  <si>
    <t>Ren, Love</t>
  </si>
  <si>
    <t>Salamander, Isa</t>
  </si>
  <si>
    <t>Salmon, Charbel</t>
  </si>
  <si>
    <t>Schäfer, Gustav</t>
  </si>
  <si>
    <t>Skrattmås, Rut</t>
  </si>
  <si>
    <t>Stare, Nils</t>
  </si>
  <si>
    <t>Sånglärka, Hanne</t>
  </si>
  <si>
    <t>Tapir, Ines</t>
  </si>
  <si>
    <t>Tarantel, Minerva</t>
  </si>
  <si>
    <t>Truite, Anja</t>
  </si>
  <si>
    <t>Tumlare, Engla</t>
  </si>
  <si>
    <t>Älg, Noel</t>
  </si>
  <si>
    <t>Medelvärde alla</t>
  </si>
  <si>
    <t>Rad 9: Antal elever på nivå</t>
  </si>
  <si>
    <t>Rad 10: Antal elever på nivå</t>
  </si>
  <si>
    <t>F</t>
  </si>
  <si>
    <t/>
  </si>
  <si>
    <t>P</t>
  </si>
  <si>
    <t>SOBEL VT21, klass 3A</t>
  </si>
  <si>
    <t>HT21, klass 5A</t>
  </si>
  <si>
    <t>Ge</t>
  </si>
  <si>
    <t>Hi</t>
  </si>
  <si>
    <t>Re</t>
  </si>
  <si>
    <t>Sh</t>
  </si>
  <si>
    <t>Bi</t>
  </si>
  <si>
    <t>Fy</t>
  </si>
  <si>
    <t>Ke</t>
  </si>
  <si>
    <t>Tk</t>
  </si>
  <si>
    <t>Anka, Edwin</t>
  </si>
  <si>
    <t>Rad 11: Antal elever på nivå</t>
  </si>
  <si>
    <t>Babouin, Hemant</t>
  </si>
  <si>
    <t>Blåmes, Liv</t>
  </si>
  <si>
    <t>Rad 12: Antal elever på nivå</t>
  </si>
  <si>
    <t>Corbeau, Athena</t>
  </si>
  <si>
    <t>Gazelle, Edith</t>
  </si>
  <si>
    <t>Gepard, Ruben</t>
  </si>
  <si>
    <t>Gerbil, Frida</t>
  </si>
  <si>
    <t>Guldhamster, Samuel</t>
  </si>
  <si>
    <t>Igelkott, Signe</t>
  </si>
  <si>
    <t>Kajman, Ebba</t>
  </si>
  <si>
    <t>Kalkon, Lykke</t>
  </si>
  <si>
    <t>Knott, Ossian</t>
  </si>
  <si>
    <t>Knölsvan, Einar</t>
  </si>
  <si>
    <t>om du vill visa tuydlig trend</t>
  </si>
  <si>
    <t>Kricka, Love</t>
  </si>
  <si>
    <t>Lamm, Albin</t>
  </si>
  <si>
    <t>Lynx, Kousai</t>
  </si>
  <si>
    <t>Moineau, Holger</t>
  </si>
  <si>
    <t>Pekinges, Signe</t>
  </si>
  <si>
    <t>Prärievarg, Jack</t>
  </si>
  <si>
    <t>Python, Leire</t>
  </si>
  <si>
    <t>Shark, Biddy</t>
  </si>
  <si>
    <t>Spyfluga, Tea</t>
  </si>
  <si>
    <t>Surikat, Indra</t>
  </si>
  <si>
    <t>Tortue, Nike</t>
  </si>
  <si>
    <t>Umbra, David</t>
  </si>
  <si>
    <t>Älg, Julia</t>
  </si>
  <si>
    <t>Beskrivningar kunskapsnivå i fem steg</t>
  </si>
  <si>
    <r>
      <t xml:space="preserve">Nivå 1: Eleven har ännu inte uppnått målen i det här ämnet. Min bedömning är att hen </t>
    </r>
    <r>
      <rPr>
        <b/>
        <sz val="10"/>
        <color rgb="FFFF0000"/>
        <rFont val="Arial"/>
        <family val="2"/>
      </rPr>
      <t>inte kommer att nå de grundläggande målen</t>
    </r>
    <r>
      <rPr>
        <sz val="10"/>
        <rFont val="Arial"/>
        <family val="2"/>
      </rPr>
      <t xml:space="preserve"> i detta ämne utan insatser utöver den hjälp jag kan ge med ledning och stimulans i min undervisning. Jag kommer att skriva ner vilka extra anpassningar vi behöver göra och kommer kanske att behöva initiera arbetet med ett åtgärdsprogram för den här eleven.</t>
    </r>
  </si>
  <si>
    <r>
      <t xml:space="preserve">Nivå 2: Min bedömning är att eleven är nära, men </t>
    </r>
    <r>
      <rPr>
        <b/>
        <sz val="10"/>
        <color rgb="FFFF0000"/>
        <rFont val="Arial"/>
        <family val="2"/>
      </rPr>
      <t>ännu inte riktigt har nått terminens mål</t>
    </r>
    <r>
      <rPr>
        <sz val="10"/>
        <rFont val="Arial"/>
        <family val="2"/>
      </rPr>
      <t xml:space="preserve"> i det här ämnet. Jag kommer arbeta hårt med eleven och räknar med att hen kommer nå målen senast i årskurs 3 resp årskurs 6. Jag tar inte fram extra anpassningar nu, men följer elevens utveckling för att se om det behövs mer än ledning och stimulans. Jag kommer se till att det här ämnet finns med bland utvecklingsmålen i elevens IUP och försöker hitta bra aktiviteter som hjälper hen att nå målen.</t>
    </r>
  </si>
  <si>
    <r>
      <t xml:space="preserve">Nivå 4: Eleven har </t>
    </r>
    <r>
      <rPr>
        <b/>
        <sz val="10"/>
        <color rgb="FFFF0000"/>
        <rFont val="Arial"/>
        <family val="2"/>
      </rPr>
      <t>överträffat målen för den här terminen</t>
    </r>
    <r>
      <rPr>
        <sz val="10"/>
        <rFont val="Arial"/>
        <family val="2"/>
      </rPr>
      <t xml:space="preserve"> och visat att hen helt klart har kunskaper på en högre nivå än de grundläggande målen.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</si>
</sst>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Gill Sans MT"/>
      <family val="2"/>
    </font>
    <font>
      <sz val="10"/>
      <color theme="1"/>
      <name val="Gill Sans MT"/>
      <family val="2"/>
    </font>
    <font>
      <sz val="11"/>
      <color theme="4" tint="-0.249977111117893"/>
      <name val="Gill Sans MT"/>
      <family val="2"/>
    </font>
    <font>
      <sz val="11"/>
      <color theme="0" tint="-0.14999847407452621"/>
      <name val="Gill Sans MT"/>
      <family val="2"/>
    </font>
    <font>
      <sz val="11"/>
      <color theme="1"/>
      <name val="Arial"/>
      <family val="2"/>
    </font>
    <font>
      <sz val="8"/>
      <color theme="1"/>
      <name val="Arial"/>
      <family val="2"/>
    </font>
    <font>
      <sz val="11"/>
      <color theme="4" tint="-0.249977111117893"/>
      <name val="Arial"/>
      <family val="2"/>
    </font>
    <font>
      <b/>
      <sz val="10"/>
      <color rgb="FFFF0000"/>
      <name val="Arial"/>
      <family val="2"/>
    </font>
    <font>
      <sz val="10"/>
      <name val="Arial"/>
      <family val="2"/>
    </font>
    <font>
      <sz val="11"/>
      <name val="Calibri"/>
      <family val="2"/>
    </font>
    <font>
      <sz val="8"/>
      <name val="Arial"/>
      <family val="2"/>
    </font>
    <font>
      <b/>
      <sz val="8"/>
      <color theme="0"/>
      <name val="Arial"/>
      <family val="2"/>
    </font>
    <font>
      <b/>
      <sz val="16"/>
      <color rgb="FFA6415C"/>
      <name val="Calibri"/>
      <family val="2"/>
      <scheme val="minor"/>
    </font>
    <font>
      <sz val="11"/>
      <color indexed="8"/>
      <name val="Calibri"/>
      <family val="2"/>
      <scheme val="minor"/>
    </font>
    <font>
      <sz val="8"/>
      <color theme="0"/>
      <name val="Arial"/>
      <family val="2"/>
    </font>
    <font>
      <b/>
      <sz val="8"/>
      <color rgb="FF00478B"/>
      <name val="Arial"/>
      <family val="2"/>
    </font>
    <font>
      <b/>
      <sz val="16"/>
      <color rgb="FF00478B"/>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FFEB"/>
        <bgColor indexed="64"/>
      </patternFill>
    </fill>
    <fill>
      <patternFill patternType="solid">
        <fgColor rgb="FF0326B2"/>
        <bgColor indexed="64"/>
      </patternFill>
    </fill>
    <fill>
      <patternFill patternType="solid">
        <fgColor rgb="FF68CC03"/>
        <bgColor indexed="64"/>
      </patternFill>
    </fill>
    <fill>
      <patternFill patternType="solid">
        <fgColor rgb="FFFF6437"/>
        <bgColor indexed="64"/>
      </patternFill>
    </fill>
    <fill>
      <patternFill patternType="solid">
        <fgColor rgb="FFF8F8F8"/>
        <bgColor indexed="64"/>
      </patternFill>
    </fill>
    <fill>
      <patternFill patternType="solid">
        <fgColor theme="0"/>
        <bgColor indexed="64"/>
      </patternFill>
    </fill>
    <fill>
      <patternFill patternType="solid">
        <fgColor rgb="FFCCFFCC"/>
        <bgColor indexed="64"/>
      </patternFill>
    </fill>
    <fill>
      <patternFill patternType="solid">
        <fgColor rgb="FF99CCFF"/>
        <bgColor indexed="64"/>
      </patternFill>
    </fill>
    <fill>
      <patternFill patternType="solid">
        <fgColor rgb="FFFFC000"/>
        <bgColor indexed="64"/>
      </patternFill>
    </fill>
    <fill>
      <patternFill patternType="solid">
        <fgColor rgb="FFCC0000"/>
        <bgColor indexed="64"/>
      </patternFill>
    </fill>
    <fill>
      <patternFill patternType="solid">
        <fgColor rgb="FF0033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cellStyleXfs>
  <cellXfs count="83">
    <xf numFmtId="0" fontId="0" fillId="0" borderId="0" xfId="0"/>
    <xf numFmtId="0" fontId="5" fillId="0" borderId="0" xfId="0" applyFont="1"/>
    <xf numFmtId="0" fontId="5" fillId="0" borderId="0" xfId="0" applyFont="1" applyAlignment="1">
      <alignment vertical="center"/>
    </xf>
    <xf numFmtId="0" fontId="7" fillId="0" borderId="0" xfId="0" applyFont="1" applyAlignment="1">
      <alignment vertical="center"/>
    </xf>
    <xf numFmtId="0" fontId="6" fillId="0" borderId="1" xfId="0" applyFont="1" applyBorder="1" applyAlignment="1">
      <alignment horizontal="center" vertical="center"/>
    </xf>
    <xf numFmtId="0" fontId="6" fillId="0" borderId="0" xfId="0" applyFont="1"/>
    <xf numFmtId="0" fontId="1" fillId="0" borderId="0" xfId="0" applyFont="1"/>
    <xf numFmtId="0" fontId="2" fillId="0" borderId="0" xfId="0" applyFont="1"/>
    <xf numFmtId="0" fontId="4" fillId="0" borderId="0" xfId="0" applyFont="1"/>
    <xf numFmtId="0" fontId="1" fillId="0" borderId="0" xfId="0" applyFont="1" applyAlignment="1">
      <alignment vertical="center"/>
    </xf>
    <xf numFmtId="0" fontId="6" fillId="0" borderId="0" xfId="0" applyFont="1" applyAlignment="1">
      <alignment horizontal="center"/>
    </xf>
    <xf numFmtId="0" fontId="3" fillId="0" borderId="0" xfId="0" applyFont="1" applyAlignment="1">
      <alignment vertical="center"/>
    </xf>
    <xf numFmtId="0" fontId="3" fillId="0" borderId="0" xfId="0" applyFont="1"/>
    <xf numFmtId="0" fontId="2" fillId="0" borderId="0" xfId="0" applyFont="1" applyAlignment="1">
      <alignment horizontal="center"/>
    </xf>
    <xf numFmtId="0" fontId="12" fillId="5"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1" fillId="7"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xf>
    <xf numFmtId="0" fontId="6" fillId="0" borderId="0" xfId="0" applyFont="1" applyAlignment="1">
      <alignment horizontal="right"/>
    </xf>
    <xf numFmtId="0" fontId="13" fillId="0" borderId="0" xfId="0" applyFont="1" applyAlignment="1">
      <alignment vertical="center"/>
    </xf>
    <xf numFmtId="0" fontId="10" fillId="0" borderId="0" xfId="0" applyFont="1"/>
    <xf numFmtId="0" fontId="11" fillId="0" borderId="0" xfId="0" applyFont="1" applyAlignment="1">
      <alignment horizontal="right" indent="1"/>
    </xf>
    <xf numFmtId="0" fontId="6" fillId="2" borderId="2" xfId="0" applyFont="1" applyFill="1" applyBorder="1" applyAlignment="1">
      <alignment horizontal="left" vertical="center" indent="1"/>
    </xf>
    <xf numFmtId="0" fontId="6" fillId="2" borderId="2" xfId="0" applyFont="1" applyFill="1" applyBorder="1" applyAlignment="1">
      <alignment horizontal="center" vertical="center"/>
    </xf>
    <xf numFmtId="0" fontId="11" fillId="0" borderId="0" xfId="0" applyFont="1"/>
    <xf numFmtId="0" fontId="11" fillId="0" borderId="0" xfId="0" applyFont="1" applyAlignment="1">
      <alignment horizontal="right" vertical="center" indent="1"/>
    </xf>
    <xf numFmtId="0" fontId="3" fillId="0" borderId="0" xfId="0" applyFont="1" applyAlignment="1" applyProtection="1">
      <alignment horizontal="left" vertical="center" indent="1"/>
      <protection locked="0"/>
    </xf>
    <xf numFmtId="0" fontId="16" fillId="0" borderId="0" xfId="1" applyFont="1" applyAlignment="1">
      <alignment horizontal="center" vertical="center"/>
    </xf>
    <xf numFmtId="3" fontId="6" fillId="8" borderId="1" xfId="0" applyNumberFormat="1" applyFont="1" applyFill="1" applyBorder="1" applyAlignment="1" applyProtection="1">
      <alignment horizontal="left" vertical="center" indent="1"/>
      <protection locked="0"/>
    </xf>
    <xf numFmtId="1" fontId="6" fillId="3" borderId="1"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0" fontId="17" fillId="0" borderId="0" xfId="0" applyFont="1" applyAlignment="1" applyProtection="1">
      <alignment vertical="center"/>
      <protection locked="0"/>
    </xf>
    <xf numFmtId="0" fontId="16" fillId="0" borderId="0" xfId="1" applyFont="1" applyAlignment="1">
      <alignment horizontal="center"/>
    </xf>
    <xf numFmtId="164" fontId="6" fillId="3" borderId="1" xfId="0" applyNumberFormat="1" applyFont="1" applyFill="1" applyBorder="1" applyAlignment="1">
      <alignment horizontal="center" vertical="center"/>
    </xf>
    <xf numFmtId="2" fontId="15" fillId="4" borderId="1" xfId="0" applyNumberFormat="1" applyFont="1" applyFill="1" applyBorder="1" applyAlignment="1">
      <alignment horizontal="center" vertical="center"/>
    </xf>
    <xf numFmtId="2" fontId="6" fillId="3" borderId="3" xfId="0" applyNumberFormat="1" applyFont="1" applyFill="1" applyBorder="1" applyAlignment="1">
      <alignment horizontal="center" vertical="center"/>
    </xf>
    <xf numFmtId="0" fontId="6" fillId="0" borderId="2" xfId="0" applyFont="1" applyBorder="1" applyAlignment="1">
      <alignment horizontal="left" vertical="center" indent="1"/>
    </xf>
    <xf numFmtId="0" fontId="6" fillId="0" borderId="2" xfId="0" applyFont="1" applyBorder="1" applyAlignment="1">
      <alignment horizontal="center" vertical="center"/>
    </xf>
    <xf numFmtId="0" fontId="7" fillId="0" borderId="0" xfId="0" applyFont="1" applyAlignment="1">
      <alignment horizontal="left" vertical="center" indent="1"/>
    </xf>
    <xf numFmtId="0" fontId="11" fillId="8" borderId="1" xfId="0" applyFont="1" applyFill="1" applyBorder="1" applyAlignment="1" applyProtection="1">
      <alignment horizontal="center" vertical="center" wrapText="1"/>
      <protection locked="0"/>
    </xf>
    <xf numFmtId="0" fontId="7" fillId="0" borderId="0" xfId="0" applyFont="1"/>
    <xf numFmtId="0" fontId="9" fillId="8" borderId="1" xfId="0" applyFont="1" applyFill="1" applyBorder="1" applyAlignment="1">
      <alignment horizontal="left" vertical="center" wrapText="1" indent="1"/>
    </xf>
    <xf numFmtId="0" fontId="5" fillId="12" borderId="4" xfId="0" applyFont="1" applyFill="1" applyBorder="1"/>
    <xf numFmtId="0" fontId="5" fillId="12" borderId="5" xfId="0" applyFont="1" applyFill="1" applyBorder="1"/>
    <xf numFmtId="0" fontId="5" fillId="12" borderId="6" xfId="0" applyFont="1" applyFill="1" applyBorder="1"/>
    <xf numFmtId="0" fontId="6" fillId="12" borderId="7" xfId="0" applyFont="1" applyFill="1" applyBorder="1"/>
    <xf numFmtId="0" fontId="5" fillId="12" borderId="8" xfId="0" applyFont="1" applyFill="1" applyBorder="1"/>
    <xf numFmtId="0" fontId="5" fillId="12" borderId="9" xfId="0" applyFont="1" applyFill="1" applyBorder="1"/>
    <xf numFmtId="0" fontId="5" fillId="12" borderId="10" xfId="0" applyFont="1" applyFill="1" applyBorder="1"/>
    <xf numFmtId="0" fontId="5" fillId="12" borderId="11" xfId="0" applyFont="1" applyFill="1" applyBorder="1"/>
    <xf numFmtId="0" fontId="5" fillId="11" borderId="4" xfId="0" applyFont="1" applyFill="1" applyBorder="1"/>
    <xf numFmtId="0" fontId="5" fillId="11" borderId="5" xfId="0" applyFont="1" applyFill="1" applyBorder="1"/>
    <xf numFmtId="0" fontId="5" fillId="11" borderId="6" xfId="0" applyFont="1" applyFill="1" applyBorder="1"/>
    <xf numFmtId="0" fontId="6" fillId="11" borderId="7" xfId="0" applyFont="1" applyFill="1" applyBorder="1"/>
    <xf numFmtId="0" fontId="5" fillId="11" borderId="8" xfId="0" applyFont="1" applyFill="1" applyBorder="1"/>
    <xf numFmtId="0" fontId="5" fillId="11" borderId="9" xfId="0" applyFont="1" applyFill="1" applyBorder="1"/>
    <xf numFmtId="0" fontId="5" fillId="11" borderId="10" xfId="0" applyFont="1" applyFill="1" applyBorder="1"/>
    <xf numFmtId="0" fontId="5" fillId="11" borderId="11" xfId="0" applyFont="1" applyFill="1" applyBorder="1"/>
    <xf numFmtId="0" fontId="6" fillId="9" borderId="4" xfId="0" applyFont="1" applyFill="1" applyBorder="1"/>
    <xf numFmtId="0" fontId="5" fillId="9" borderId="5" xfId="0" applyFont="1" applyFill="1" applyBorder="1"/>
    <xf numFmtId="0" fontId="5" fillId="9" borderId="6" xfId="0" applyFont="1" applyFill="1" applyBorder="1"/>
    <xf numFmtId="0" fontId="6" fillId="9" borderId="7" xfId="0" applyFont="1" applyFill="1" applyBorder="1"/>
    <xf numFmtId="0" fontId="5" fillId="9" borderId="8" xfId="0" applyFont="1" applyFill="1" applyBorder="1"/>
    <xf numFmtId="0" fontId="5" fillId="9" borderId="9" xfId="0" applyFont="1" applyFill="1" applyBorder="1"/>
    <xf numFmtId="0" fontId="5" fillId="9" borderId="10" xfId="0" applyFont="1" applyFill="1" applyBorder="1"/>
    <xf numFmtId="0" fontId="5" fillId="9" borderId="11" xfId="0" applyFont="1" applyFill="1" applyBorder="1"/>
    <xf numFmtId="0" fontId="5" fillId="10" borderId="4" xfId="0" applyFont="1" applyFill="1" applyBorder="1"/>
    <xf numFmtId="0" fontId="5" fillId="10" borderId="5" xfId="0" applyFont="1" applyFill="1" applyBorder="1"/>
    <xf numFmtId="0" fontId="5" fillId="10" borderId="6" xfId="0" applyFont="1" applyFill="1" applyBorder="1"/>
    <xf numFmtId="0" fontId="6" fillId="10" borderId="7" xfId="0" applyFont="1" applyFill="1" applyBorder="1"/>
    <xf numFmtId="0" fontId="5" fillId="10" borderId="8" xfId="0" applyFont="1" applyFill="1" applyBorder="1"/>
    <xf numFmtId="0" fontId="5" fillId="10" borderId="9" xfId="0" applyFont="1" applyFill="1" applyBorder="1"/>
    <xf numFmtId="0" fontId="5" fillId="10" borderId="10" xfId="0" applyFont="1" applyFill="1" applyBorder="1"/>
    <xf numFmtId="0" fontId="5" fillId="10" borderId="11" xfId="0" applyFont="1" applyFill="1" applyBorder="1"/>
    <xf numFmtId="0" fontId="5" fillId="13" borderId="4" xfId="0" applyFont="1" applyFill="1" applyBorder="1"/>
    <xf numFmtId="0" fontId="5" fillId="13" borderId="5" xfId="0" applyFont="1" applyFill="1" applyBorder="1"/>
    <xf numFmtId="0" fontId="5" fillId="13" borderId="6" xfId="0" applyFont="1" applyFill="1" applyBorder="1"/>
    <xf numFmtId="0" fontId="6" fillId="13" borderId="7" xfId="0" applyFont="1" applyFill="1" applyBorder="1"/>
    <xf numFmtId="0" fontId="5" fillId="13" borderId="8" xfId="0" applyFont="1" applyFill="1" applyBorder="1"/>
    <xf numFmtId="0" fontId="5" fillId="13" borderId="9" xfId="0" applyFont="1" applyFill="1" applyBorder="1"/>
    <xf numFmtId="0" fontId="5" fillId="13" borderId="10" xfId="0" applyFont="1" applyFill="1" applyBorder="1"/>
    <xf numFmtId="0" fontId="5" fillId="13" borderId="11" xfId="0" applyFont="1" applyFill="1" applyBorder="1"/>
    <xf numFmtId="0" fontId="6" fillId="0" borderId="0" xfId="0" applyFont="1" applyAlignment="1">
      <alignment horizontal="center" vertical="center"/>
    </xf>
  </cellXfs>
  <cellStyles count="2">
    <cellStyle name="Normal" xfId="0" builtinId="0"/>
    <cellStyle name="Normal 2" xfId="1" xr:uid="{9B6BB67C-3534-43A7-B864-09BC66573A55}"/>
  </cellStyles>
  <dxfs count="16">
    <dxf>
      <font>
        <b/>
        <i val="0"/>
        <color theme="0"/>
      </font>
      <fill>
        <patternFill>
          <bgColor rgb="FFFF6437"/>
        </patternFill>
      </fill>
    </dxf>
    <dxf>
      <font>
        <b/>
        <i val="0"/>
        <color theme="0"/>
      </font>
      <fill>
        <patternFill>
          <bgColor rgb="FF68CC03"/>
        </patternFill>
      </fill>
    </dxf>
    <dxf>
      <font>
        <b/>
        <i val="0"/>
        <color theme="0"/>
      </font>
      <fill>
        <patternFill>
          <bgColor rgb="FFCC0000"/>
        </patternFill>
      </fill>
    </dxf>
    <dxf>
      <font>
        <b val="0"/>
        <i val="0"/>
        <color auto="1"/>
      </font>
      <fill>
        <patternFill>
          <bgColor rgb="FFFFC000"/>
        </patternFill>
      </fill>
    </dxf>
    <dxf>
      <fill>
        <patternFill>
          <bgColor rgb="FFCCFFCC"/>
        </patternFill>
      </fill>
    </dxf>
    <dxf>
      <fill>
        <patternFill>
          <bgColor rgb="FF99CCFF"/>
        </patternFill>
      </fill>
    </dxf>
    <dxf>
      <font>
        <b/>
        <i val="0"/>
        <color theme="0"/>
      </font>
      <fill>
        <patternFill>
          <bgColor rgb="FF003399"/>
        </patternFill>
      </fill>
    </dxf>
    <dxf>
      <fill>
        <patternFill>
          <bgColor theme="0"/>
        </patternFill>
      </fill>
      <border>
        <left style="thin">
          <color auto="1"/>
        </left>
        <right style="thin">
          <color auto="1"/>
        </right>
        <top style="thin">
          <color auto="1"/>
        </top>
        <bottom style="thin">
          <color auto="1"/>
        </bottom>
        <vertical/>
        <horizontal/>
      </border>
    </dxf>
    <dxf>
      <font>
        <b/>
        <i val="0"/>
        <color theme="0"/>
      </font>
      <fill>
        <patternFill>
          <bgColor rgb="FFFF6437"/>
        </patternFill>
      </fill>
    </dxf>
    <dxf>
      <font>
        <b/>
        <i val="0"/>
        <color theme="0"/>
      </font>
      <fill>
        <patternFill>
          <bgColor rgb="FF68CC03"/>
        </patternFill>
      </fill>
    </dxf>
    <dxf>
      <font>
        <b/>
        <i val="0"/>
        <color theme="0"/>
      </font>
      <fill>
        <patternFill>
          <bgColor rgb="FFCC0000"/>
        </patternFill>
      </fill>
    </dxf>
    <dxf>
      <font>
        <b val="0"/>
        <i val="0"/>
        <color auto="1"/>
      </font>
      <fill>
        <patternFill>
          <bgColor rgb="FFFFC000"/>
        </patternFill>
      </fill>
    </dxf>
    <dxf>
      <fill>
        <patternFill>
          <bgColor rgb="FFCCFFCC"/>
        </patternFill>
      </fill>
    </dxf>
    <dxf>
      <fill>
        <patternFill>
          <bgColor rgb="FF99CCFF"/>
        </patternFill>
      </fill>
    </dxf>
    <dxf>
      <font>
        <b/>
        <i val="0"/>
        <color theme="0"/>
      </font>
      <fill>
        <patternFill>
          <bgColor rgb="FF003399"/>
        </patternFill>
      </fill>
    </dxf>
    <dxf>
      <fill>
        <patternFill>
          <bgColor theme="0"/>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00478B"/>
      <color rgb="FF003399"/>
      <color rgb="FF99CCFF"/>
      <color rgb="FFCCFFCC"/>
      <color rgb="FFCC0000"/>
      <color rgb="FFFFFF66"/>
      <color rgb="FF0326B2"/>
      <color rgb="FFFFFFEB"/>
      <color rgb="FFA6415C"/>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21</xdr:col>
      <xdr:colOff>361950</xdr:colOff>
      <xdr:row>4</xdr:row>
      <xdr:rowOff>104775</xdr:rowOff>
    </xdr:from>
    <xdr:ext cx="1971675" cy="457200"/>
    <xdr:sp macro="" textlink="">
      <xdr:nvSpPr>
        <xdr:cNvPr id="2" name="textruta 1">
          <a:extLst>
            <a:ext uri="{FF2B5EF4-FFF2-40B4-BE49-F238E27FC236}">
              <a16:creationId xmlns:a16="http://schemas.microsoft.com/office/drawing/2014/main" id="{00000000-0008-0000-0400-000002000000}"/>
            </a:ext>
          </a:extLst>
        </xdr:cNvPr>
        <xdr:cNvSpPr txBox="1"/>
      </xdr:nvSpPr>
      <xdr:spPr>
        <a:xfrm>
          <a:off x="9677400" y="1114425"/>
          <a:ext cx="1971675"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800">
              <a:latin typeface="Arial" panose="020B0604020202020204" pitchFamily="34" charset="0"/>
              <a:cs typeface="Arial" panose="020B0604020202020204" pitchFamily="34" charset="0"/>
            </a:rPr>
            <a:t>Här kan du justera</a:t>
          </a:r>
          <a:r>
            <a:rPr lang="sv-SE" sz="800" baseline="0">
              <a:latin typeface="Arial" panose="020B0604020202020204" pitchFamily="34" charset="0"/>
              <a:cs typeface="Arial" panose="020B0604020202020204" pitchFamily="34" charset="0"/>
            </a:rPr>
            <a:t> översiktens värden för färgmarkeringarna, så att du lättare kan analysera resultaten.</a:t>
          </a:r>
          <a:endParaRPr lang="sv-SE" sz="800">
            <a:latin typeface="Arial" panose="020B0604020202020204" pitchFamily="34" charset="0"/>
            <a:cs typeface="Arial" panose="020B0604020202020204" pitchFamily="34" charset="0"/>
          </a:endParaRPr>
        </a:p>
      </xdr:txBody>
    </xdr:sp>
    <xdr:clientData/>
  </xdr:oneCellAnchor>
  <xdr:twoCellAnchor>
    <xdr:from>
      <xdr:col>21</xdr:col>
      <xdr:colOff>133350</xdr:colOff>
      <xdr:row>3</xdr:row>
      <xdr:rowOff>66675</xdr:rowOff>
    </xdr:from>
    <xdr:to>
      <xdr:col>26</xdr:col>
      <xdr:colOff>66676</xdr:colOff>
      <xdr:row>19</xdr:row>
      <xdr:rowOff>99061</xdr:rowOff>
    </xdr:to>
    <xdr:sp macro="" textlink="">
      <xdr:nvSpPr>
        <xdr:cNvPr id="3" name="Rektangel med rundade hörn 2">
          <a:extLst>
            <a:ext uri="{FF2B5EF4-FFF2-40B4-BE49-F238E27FC236}">
              <a16:creationId xmlns:a16="http://schemas.microsoft.com/office/drawing/2014/main" id="{00000000-0008-0000-0400-000003000000}"/>
            </a:ext>
          </a:extLst>
        </xdr:cNvPr>
        <xdr:cNvSpPr/>
      </xdr:nvSpPr>
      <xdr:spPr>
        <a:xfrm>
          <a:off x="7950200" y="714375"/>
          <a:ext cx="2536826" cy="2458086"/>
        </a:xfrm>
        <a:prstGeom prst="roundRect">
          <a:avLst>
            <a:gd name="adj" fmla="val 3032"/>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indent="0" algn="l"/>
          <a:endParaRPr lang="sv-SE" sz="1100">
            <a:ln w="28575">
              <a:solidFill>
                <a:schemeClr val="tx1"/>
              </a:solidFill>
            </a:ln>
            <a:solidFill>
              <a:schemeClr val="dk1"/>
            </a:solidFill>
            <a:latin typeface="+mn-lt"/>
            <a:ea typeface="+mn-ea"/>
            <a:cs typeface="+mn-cs"/>
          </a:endParaRPr>
        </a:p>
      </xdr:txBody>
    </xdr:sp>
    <xdr:clientData/>
  </xdr:twoCellAnchor>
  <xdr:twoCellAnchor>
    <xdr:from>
      <xdr:col>21</xdr:col>
      <xdr:colOff>148590</xdr:colOff>
      <xdr:row>20</xdr:row>
      <xdr:rowOff>89535</xdr:rowOff>
    </xdr:from>
    <xdr:to>
      <xdr:col>26</xdr:col>
      <xdr:colOff>60960</xdr:colOff>
      <xdr:row>26</xdr:row>
      <xdr:rowOff>144780</xdr:rowOff>
    </xdr:to>
    <xdr:sp macro="" textlink="">
      <xdr:nvSpPr>
        <xdr:cNvPr id="6" name="Rektangel med rundade hörn 2">
          <a:extLst>
            <a:ext uri="{FF2B5EF4-FFF2-40B4-BE49-F238E27FC236}">
              <a16:creationId xmlns:a16="http://schemas.microsoft.com/office/drawing/2014/main" id="{7EDD182E-A085-AEA8-4DC9-C00D7A47004E}"/>
            </a:ext>
          </a:extLst>
        </xdr:cNvPr>
        <xdr:cNvSpPr/>
      </xdr:nvSpPr>
      <xdr:spPr>
        <a:xfrm>
          <a:off x="7965440" y="3340735"/>
          <a:ext cx="2515870" cy="1122045"/>
        </a:xfrm>
        <a:prstGeom prst="roundRect">
          <a:avLst>
            <a:gd name="adj" fmla="val 4609"/>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indent="0" algn="l"/>
          <a:endParaRPr lang="sv-SE" sz="1100">
            <a:ln w="28575">
              <a:solidFill>
                <a:schemeClr val="tx1"/>
              </a:solidFill>
            </a:ln>
            <a:solidFill>
              <a:schemeClr val="dk1"/>
            </a:solidFill>
            <a:latin typeface="+mn-lt"/>
            <a:ea typeface="+mn-ea"/>
            <a:cs typeface="+mn-cs"/>
          </a:endParaRPr>
        </a:p>
      </xdr:txBody>
    </xdr:sp>
    <xdr:clientData/>
  </xdr:twoCellAnchor>
  <xdr:twoCellAnchor editAs="oneCell">
    <xdr:from>
      <xdr:col>22</xdr:col>
      <xdr:colOff>787400</xdr:colOff>
      <xdr:row>24</xdr:row>
      <xdr:rowOff>76200</xdr:rowOff>
    </xdr:from>
    <xdr:to>
      <xdr:col>22</xdr:col>
      <xdr:colOff>1185622</xdr:colOff>
      <xdr:row>25</xdr:row>
      <xdr:rowOff>90400</xdr:rowOff>
    </xdr:to>
    <xdr:pic>
      <xdr:nvPicPr>
        <xdr:cNvPr id="7" name="Bildobjekt 6">
          <a:extLst>
            <a:ext uri="{FF2B5EF4-FFF2-40B4-BE49-F238E27FC236}">
              <a16:creationId xmlns:a16="http://schemas.microsoft.com/office/drawing/2014/main" id="{B13C3C92-58D1-1D87-7AD0-70B295C313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26550" y="4013200"/>
          <a:ext cx="398222" cy="192000"/>
        </a:xfrm>
        <a:prstGeom prst="rect">
          <a:avLst/>
        </a:prstGeom>
      </xdr:spPr>
    </xdr:pic>
    <xdr:clientData/>
  </xdr:twoCellAnchor>
  <xdr:twoCellAnchor editAs="oneCell">
    <xdr:from>
      <xdr:col>22</xdr:col>
      <xdr:colOff>260350</xdr:colOff>
      <xdr:row>24</xdr:row>
      <xdr:rowOff>76200</xdr:rowOff>
    </xdr:from>
    <xdr:to>
      <xdr:col>22</xdr:col>
      <xdr:colOff>658572</xdr:colOff>
      <xdr:row>25</xdr:row>
      <xdr:rowOff>90400</xdr:rowOff>
    </xdr:to>
    <xdr:pic>
      <xdr:nvPicPr>
        <xdr:cNvPr id="10" name="Bildobjekt 9">
          <a:extLst>
            <a:ext uri="{FF2B5EF4-FFF2-40B4-BE49-F238E27FC236}">
              <a16:creationId xmlns:a16="http://schemas.microsoft.com/office/drawing/2014/main" id="{0FFDDB85-F4A3-9F15-A93D-04438C0494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99500" y="4013200"/>
          <a:ext cx="398222" cy="19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133350</xdr:colOff>
      <xdr:row>3</xdr:row>
      <xdr:rowOff>66675</xdr:rowOff>
    </xdr:from>
    <xdr:to>
      <xdr:col>34</xdr:col>
      <xdr:colOff>66676</xdr:colOff>
      <xdr:row>19</xdr:row>
      <xdr:rowOff>99061</xdr:rowOff>
    </xdr:to>
    <xdr:sp macro="" textlink="">
      <xdr:nvSpPr>
        <xdr:cNvPr id="3" name="Rektangel med rundade hörn 2">
          <a:extLst>
            <a:ext uri="{FF2B5EF4-FFF2-40B4-BE49-F238E27FC236}">
              <a16:creationId xmlns:a16="http://schemas.microsoft.com/office/drawing/2014/main" id="{20E61F5E-80D0-4D53-8358-D467F175EC0B}"/>
            </a:ext>
          </a:extLst>
        </xdr:cNvPr>
        <xdr:cNvSpPr/>
      </xdr:nvSpPr>
      <xdr:spPr>
        <a:xfrm>
          <a:off x="9956800" y="650875"/>
          <a:ext cx="2549526" cy="2458086"/>
        </a:xfrm>
        <a:prstGeom prst="roundRect">
          <a:avLst>
            <a:gd name="adj" fmla="val 3807"/>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sv-SE" sz="1100">
            <a:ln w="28575">
              <a:solidFill>
                <a:schemeClr val="tx1"/>
              </a:solidFill>
            </a:ln>
          </a:endParaRPr>
        </a:p>
      </xdr:txBody>
    </xdr:sp>
    <xdr:clientData/>
  </xdr:twoCellAnchor>
  <xdr:oneCellAnchor>
    <xdr:from>
      <xdr:col>29</xdr:col>
      <xdr:colOff>361950</xdr:colOff>
      <xdr:row>4</xdr:row>
      <xdr:rowOff>104775</xdr:rowOff>
    </xdr:from>
    <xdr:ext cx="1971675" cy="457200"/>
    <xdr:sp macro="" textlink="">
      <xdr:nvSpPr>
        <xdr:cNvPr id="2" name="textruta 1">
          <a:extLst>
            <a:ext uri="{FF2B5EF4-FFF2-40B4-BE49-F238E27FC236}">
              <a16:creationId xmlns:a16="http://schemas.microsoft.com/office/drawing/2014/main" id="{16E8A090-86A2-4ECA-8E14-0A7EB23601F6}"/>
            </a:ext>
          </a:extLst>
        </xdr:cNvPr>
        <xdr:cNvSpPr txBox="1"/>
      </xdr:nvSpPr>
      <xdr:spPr>
        <a:xfrm>
          <a:off x="10185400" y="866775"/>
          <a:ext cx="1971675"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800">
              <a:latin typeface="Arial" panose="020B0604020202020204" pitchFamily="34" charset="0"/>
              <a:cs typeface="Arial" panose="020B0604020202020204" pitchFamily="34" charset="0"/>
            </a:rPr>
            <a:t>Här kan du justera</a:t>
          </a:r>
          <a:r>
            <a:rPr lang="sv-SE" sz="800" baseline="0">
              <a:latin typeface="Arial" panose="020B0604020202020204" pitchFamily="34" charset="0"/>
              <a:cs typeface="Arial" panose="020B0604020202020204" pitchFamily="34" charset="0"/>
            </a:rPr>
            <a:t> översiktens värden för färgmarkeringarna, så att du lättare kan analysera resultaten.</a:t>
          </a:r>
          <a:endParaRPr lang="sv-SE" sz="800">
            <a:latin typeface="Arial" panose="020B0604020202020204" pitchFamily="34" charset="0"/>
            <a:cs typeface="Arial" panose="020B0604020202020204" pitchFamily="34" charset="0"/>
          </a:endParaRPr>
        </a:p>
      </xdr:txBody>
    </xdr:sp>
    <xdr:clientData/>
  </xdr:oneCellAnchor>
  <xdr:twoCellAnchor>
    <xdr:from>
      <xdr:col>29</xdr:col>
      <xdr:colOff>148590</xdr:colOff>
      <xdr:row>20</xdr:row>
      <xdr:rowOff>89535</xdr:rowOff>
    </xdr:from>
    <xdr:to>
      <xdr:col>34</xdr:col>
      <xdr:colOff>60960</xdr:colOff>
      <xdr:row>26</xdr:row>
      <xdr:rowOff>144780</xdr:rowOff>
    </xdr:to>
    <xdr:sp macro="" textlink="">
      <xdr:nvSpPr>
        <xdr:cNvPr id="4" name="Rektangel med rundade hörn 2">
          <a:extLst>
            <a:ext uri="{FF2B5EF4-FFF2-40B4-BE49-F238E27FC236}">
              <a16:creationId xmlns:a16="http://schemas.microsoft.com/office/drawing/2014/main" id="{BA5F1719-6964-4C94-A6AF-892130999D4F}"/>
            </a:ext>
          </a:extLst>
        </xdr:cNvPr>
        <xdr:cNvSpPr/>
      </xdr:nvSpPr>
      <xdr:spPr>
        <a:xfrm>
          <a:off x="9972040" y="3277235"/>
          <a:ext cx="2528570" cy="1122045"/>
        </a:xfrm>
        <a:prstGeom prst="roundRect">
          <a:avLst>
            <a:gd name="adj" fmla="val 5741"/>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indent="0" algn="l"/>
          <a:endParaRPr lang="sv-SE" sz="1100">
            <a:ln w="28575">
              <a:solidFill>
                <a:schemeClr val="tx1"/>
              </a:solidFill>
            </a:ln>
            <a:solidFill>
              <a:schemeClr val="dk1"/>
            </a:solidFill>
            <a:latin typeface="+mn-lt"/>
            <a:ea typeface="+mn-ea"/>
            <a:cs typeface="+mn-cs"/>
          </a:endParaRPr>
        </a:p>
      </xdr:txBody>
    </xdr:sp>
    <xdr:clientData/>
  </xdr:twoCellAnchor>
  <xdr:twoCellAnchor editAs="oneCell">
    <xdr:from>
      <xdr:col>30</xdr:col>
      <xdr:colOff>330200</xdr:colOff>
      <xdr:row>24</xdr:row>
      <xdr:rowOff>50800</xdr:rowOff>
    </xdr:from>
    <xdr:to>
      <xdr:col>30</xdr:col>
      <xdr:colOff>728422</xdr:colOff>
      <xdr:row>25</xdr:row>
      <xdr:rowOff>65000</xdr:rowOff>
    </xdr:to>
    <xdr:pic>
      <xdr:nvPicPr>
        <xdr:cNvPr id="5" name="Bildobjekt 4">
          <a:extLst>
            <a:ext uri="{FF2B5EF4-FFF2-40B4-BE49-F238E27FC236}">
              <a16:creationId xmlns:a16="http://schemas.microsoft.com/office/drawing/2014/main" id="{3F1CDE97-1C4A-4636-B062-7DA8137B6D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75950" y="3949700"/>
          <a:ext cx="398222" cy="192000"/>
        </a:xfrm>
        <a:prstGeom prst="rect">
          <a:avLst/>
        </a:prstGeom>
      </xdr:spPr>
    </xdr:pic>
    <xdr:clientData/>
  </xdr:twoCellAnchor>
  <xdr:twoCellAnchor editAs="oneCell">
    <xdr:from>
      <xdr:col>30</xdr:col>
      <xdr:colOff>838200</xdr:colOff>
      <xdr:row>24</xdr:row>
      <xdr:rowOff>50800</xdr:rowOff>
    </xdr:from>
    <xdr:to>
      <xdr:col>30</xdr:col>
      <xdr:colOff>1236422</xdr:colOff>
      <xdr:row>25</xdr:row>
      <xdr:rowOff>65000</xdr:rowOff>
    </xdr:to>
    <xdr:pic>
      <xdr:nvPicPr>
        <xdr:cNvPr id="6" name="Bildobjekt 5">
          <a:extLst>
            <a:ext uri="{FF2B5EF4-FFF2-40B4-BE49-F238E27FC236}">
              <a16:creationId xmlns:a16="http://schemas.microsoft.com/office/drawing/2014/main" id="{99566FC9-D630-4076-9B27-A8619B0BE1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83950" y="3949700"/>
          <a:ext cx="398222" cy="19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image" Target="../media/image1.png"/></Relationships>
</file>

<file path=xl/worksheets/_rels/sheet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showGridLines="0" showZeros="0" workbookViewId="0">
      <selection activeCell="B1" sqref="B1"/>
    </sheetView>
  </sheetViews>
  <sheetFormatPr defaultColWidth="9.08984375" defaultRowHeight="14" x14ac:dyDescent="0.3"/>
  <cols>
    <col min="1" max="1" width="2.90625" style="1" customWidth="1"/>
    <col min="2" max="2" width="2.6328125" style="1" customWidth="1"/>
    <col min="3" max="3" width="0.90625" style="1" customWidth="1"/>
    <col min="4" max="4" width="94.54296875" style="1" customWidth="1"/>
    <col min="5" max="5" width="0.90625" style="1" customWidth="1"/>
    <col min="6" max="16384" width="9.08984375" style="1"/>
  </cols>
  <sheetData>
    <row r="1" spans="1:5" s="2" customFormat="1" ht="44.5" customHeight="1" x14ac:dyDescent="0.35">
      <c r="B1" s="31" t="s">
        <v>99</v>
      </c>
    </row>
    <row r="2" spans="1:5" ht="5" customHeight="1" x14ac:dyDescent="0.3">
      <c r="C2" s="42"/>
      <c r="D2" s="43"/>
      <c r="E2" s="44"/>
    </row>
    <row r="3" spans="1:5" ht="72.650000000000006" customHeight="1" x14ac:dyDescent="0.3">
      <c r="A3" s="3"/>
      <c r="C3" s="45"/>
      <c r="D3" s="41" t="s">
        <v>100</v>
      </c>
      <c r="E3" s="46"/>
    </row>
    <row r="4" spans="1:5" ht="5" customHeight="1" x14ac:dyDescent="0.3">
      <c r="C4" s="47"/>
      <c r="D4" s="48"/>
      <c r="E4" s="49"/>
    </row>
    <row r="5" spans="1:5" ht="15" customHeight="1" x14ac:dyDescent="0.3"/>
    <row r="6" spans="1:5" ht="5" customHeight="1" x14ac:dyDescent="0.3">
      <c r="C6" s="50"/>
      <c r="D6" s="51"/>
      <c r="E6" s="52"/>
    </row>
    <row r="7" spans="1:5" ht="94.25" customHeight="1" x14ac:dyDescent="0.3">
      <c r="C7" s="53"/>
      <c r="D7" s="41" t="s">
        <v>101</v>
      </c>
      <c r="E7" s="54"/>
    </row>
    <row r="8" spans="1:5" ht="5" customHeight="1" x14ac:dyDescent="0.3">
      <c r="C8" s="55"/>
      <c r="D8" s="56"/>
      <c r="E8" s="57"/>
    </row>
    <row r="9" spans="1:5" ht="15" customHeight="1" x14ac:dyDescent="0.3"/>
    <row r="10" spans="1:5" ht="5" customHeight="1" x14ac:dyDescent="0.3">
      <c r="C10" s="58"/>
      <c r="D10" s="59"/>
      <c r="E10" s="60"/>
    </row>
    <row r="11" spans="1:5" ht="48" customHeight="1" x14ac:dyDescent="0.3">
      <c r="C11" s="61"/>
      <c r="D11" s="41" t="s">
        <v>23</v>
      </c>
      <c r="E11" s="62"/>
    </row>
    <row r="12" spans="1:5" ht="5" customHeight="1" x14ac:dyDescent="0.3">
      <c r="C12" s="63"/>
      <c r="D12" s="64"/>
      <c r="E12" s="65"/>
    </row>
    <row r="13" spans="1:5" ht="15" customHeight="1" x14ac:dyDescent="0.3"/>
    <row r="14" spans="1:5" ht="5" customHeight="1" x14ac:dyDescent="0.3">
      <c r="C14" s="66"/>
      <c r="D14" s="67"/>
      <c r="E14" s="68"/>
    </row>
    <row r="15" spans="1:5" ht="42.65" customHeight="1" x14ac:dyDescent="0.3">
      <c r="C15" s="69"/>
      <c r="D15" s="41" t="s">
        <v>102</v>
      </c>
      <c r="E15" s="70"/>
    </row>
    <row r="16" spans="1:5" ht="5" customHeight="1" x14ac:dyDescent="0.3">
      <c r="C16" s="71"/>
      <c r="D16" s="72"/>
      <c r="E16" s="73"/>
    </row>
    <row r="17" spans="3:5" ht="15" customHeight="1" x14ac:dyDescent="0.3"/>
    <row r="18" spans="3:5" ht="5" customHeight="1" x14ac:dyDescent="0.3">
      <c r="C18" s="74"/>
      <c r="D18" s="75"/>
      <c r="E18" s="76"/>
    </row>
    <row r="19" spans="3:5" ht="46.25" customHeight="1" x14ac:dyDescent="0.3">
      <c r="C19" s="77"/>
      <c r="D19" s="41" t="s">
        <v>24</v>
      </c>
      <c r="E19" s="78"/>
    </row>
    <row r="20" spans="3:5" ht="5" customHeight="1" x14ac:dyDescent="0.3">
      <c r="C20" s="79"/>
      <c r="D20" s="80"/>
      <c r="E20" s="81"/>
    </row>
  </sheetData>
  <sheetProtection sheet="1" selectLockedCells="1"/>
  <pageMargins left="0.19685039370078741" right="0.19685039370078741" top="0.55118110236220474"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pageSetUpPr autoPageBreaks="0"/>
  </sheetPr>
  <dimension ref="A1:AC40"/>
  <sheetViews>
    <sheetView showGridLines="0" showZeros="0" zoomScaleNormal="100" workbookViewId="0">
      <selection activeCell="F12" sqref="F12"/>
    </sheetView>
  </sheetViews>
  <sheetFormatPr defaultColWidth="9.08984375" defaultRowHeight="16.5" x14ac:dyDescent="0.5"/>
  <cols>
    <col min="1" max="1" width="2.90625" style="6" customWidth="1"/>
    <col min="2" max="2" width="3.08984375" style="13" bestFit="1" customWidth="1"/>
    <col min="3" max="3" width="28.90625" style="6" customWidth="1"/>
    <col min="4" max="4" width="4.6328125" style="6" customWidth="1"/>
    <col min="5" max="5" width="0.54296875" style="6" customWidth="1"/>
    <col min="6" max="9" width="5.6328125" style="6" customWidth="1"/>
    <col min="10" max="10" width="0.54296875" style="6" customWidth="1"/>
    <col min="11" max="11" width="5.6328125" style="6" customWidth="1"/>
    <col min="12" max="12" width="0.54296875" style="6" customWidth="1"/>
    <col min="13" max="13" width="5.6328125" style="6" customWidth="1"/>
    <col min="14" max="14" width="0.54296875" style="6" customWidth="1"/>
    <col min="15" max="18" width="5.6328125" style="6" customWidth="1"/>
    <col min="19" max="19" width="0.54296875" style="6" customWidth="1"/>
    <col min="20" max="21" width="6.6328125" style="6" customWidth="1"/>
    <col min="22" max="22" width="8.90625"/>
    <col min="23" max="23" width="19.08984375" customWidth="1"/>
    <col min="24" max="25" width="4.6328125" customWidth="1"/>
    <col min="26" max="26" width="4.6328125" hidden="1" customWidth="1"/>
    <col min="27" max="27" width="4.6328125" customWidth="1"/>
    <col min="28" max="28" width="8.90625" customWidth="1"/>
    <col min="29" max="16384" width="9.08984375" style="6"/>
  </cols>
  <sheetData>
    <row r="1" spans="1:29" ht="15" customHeight="1" x14ac:dyDescent="0.5">
      <c r="B1" s="6"/>
      <c r="C1" s="7"/>
      <c r="F1" s="7"/>
      <c r="G1" s="7"/>
      <c r="H1" s="7"/>
      <c r="I1" s="8"/>
      <c r="K1" s="7"/>
      <c r="M1" s="7"/>
    </row>
    <row r="2" spans="1:29" ht="22" customHeight="1" x14ac:dyDescent="0.5">
      <c r="B2" s="31" t="s">
        <v>60</v>
      </c>
      <c r="C2" s="19"/>
      <c r="D2" s="10"/>
      <c r="F2" s="32" t="s">
        <v>1</v>
      </c>
      <c r="G2" s="32" t="s">
        <v>22</v>
      </c>
      <c r="H2" s="32" t="s">
        <v>2</v>
      </c>
      <c r="I2" s="32" t="s">
        <v>3</v>
      </c>
      <c r="J2" s="32"/>
      <c r="K2" s="32" t="s">
        <v>4</v>
      </c>
      <c r="L2" s="32"/>
      <c r="M2" s="32" t="s">
        <v>5</v>
      </c>
      <c r="N2" s="32"/>
      <c r="O2" s="32" t="s">
        <v>6</v>
      </c>
      <c r="P2" s="32" t="s">
        <v>7</v>
      </c>
      <c r="Q2" s="32" t="s">
        <v>9</v>
      </c>
      <c r="R2" s="32" t="s">
        <v>8</v>
      </c>
      <c r="T2" s="10" t="s">
        <v>0</v>
      </c>
      <c r="AB2" s="20"/>
    </row>
    <row r="3" spans="1:29" ht="14.15" customHeight="1" x14ac:dyDescent="0.5">
      <c r="C3" s="5"/>
      <c r="D3" s="18" t="s">
        <v>54</v>
      </c>
      <c r="F3" s="33">
        <f>IFERROR(AVERAGEIF(F12:F38,"&gt;0",F12:F38), "")</f>
        <v>3</v>
      </c>
      <c r="G3" s="33">
        <f>IFERROR(AVERAGEIF(G12:G38,"&gt;0",G12:G38), "")</f>
        <v>2.5</v>
      </c>
      <c r="H3" s="33">
        <f>IFERROR(AVERAGEIF(H12:H38,"&gt;0",H12:H38), "")</f>
        <v>2.9230769230769229</v>
      </c>
      <c r="I3" s="33">
        <f>IFERROR(AVERAGEIF(I12:I38,"&gt;0",I12:I38), "")</f>
        <v>2.9615384615384617</v>
      </c>
      <c r="J3" s="1"/>
      <c r="K3" s="33">
        <f>IFERROR(AVERAGEIF(K12:K38,"&gt;0",K12:K38), "")</f>
        <v>3</v>
      </c>
      <c r="L3" s="1"/>
      <c r="M3" s="33">
        <f>IFERROR(AVERAGEIF(M12:M38,"&gt;0",M12:M38), "")</f>
        <v>3</v>
      </c>
      <c r="N3" s="1"/>
      <c r="O3" s="33">
        <f>IFERROR(AVERAGEIF(O12:O38,"&gt;0",O12:O38), "")</f>
        <v>3.1153846153846154</v>
      </c>
      <c r="P3" s="33">
        <f>IFERROR(AVERAGEIF(P12:P38,"&gt;0",P12:P38), "")</f>
        <v>3.1153846153846154</v>
      </c>
      <c r="Q3" s="33">
        <f>IFERROR(AVERAGEIF(Q12:Q38,"&gt;0",Q12:Q38), "")</f>
        <v>3</v>
      </c>
      <c r="R3" s="33">
        <f>IFERROR(AVERAGEIF(R12:R38,"&gt;0",R12:R38), "")</f>
        <v>3.0384615384615383</v>
      </c>
      <c r="S3" s="1"/>
      <c r="T3" s="34">
        <f>IFERROR(AVERAGEIF(T12:T38,"&gt;0",T12:T38), "")</f>
        <v>3.0082304526748973</v>
      </c>
    </row>
    <row r="4" spans="1:29" ht="14.15" customHeight="1" x14ac:dyDescent="0.5">
      <c r="C4" s="5"/>
      <c r="D4" s="18" t="s">
        <v>10</v>
      </c>
      <c r="F4" s="33">
        <f>IFERROR(AVERAGEIF($D12:$D38,"f",F12:F38), "")</f>
        <v>3.0833333333333335</v>
      </c>
      <c r="G4" s="33">
        <f>IFERROR(AVERAGEIF($D12:$D38,"f",G12:G38), "")</f>
        <v>2.5</v>
      </c>
      <c r="H4" s="33">
        <f>IFERROR(AVERAGEIF($D12:$D38,"f",H12:H38), "")</f>
        <v>2.7857142857142856</v>
      </c>
      <c r="I4" s="33">
        <f>IFERROR(AVERAGEIF($D12:$D38,"f",I12:I38), "")</f>
        <v>2.8571428571428572</v>
      </c>
      <c r="J4" s="1"/>
      <c r="K4" s="33">
        <f>IFERROR(AVERAGEIF($D12:$D38,"f",K12:K38), "")</f>
        <v>3</v>
      </c>
      <c r="L4" s="1"/>
      <c r="M4" s="33">
        <f>IFERROR(AVERAGEIF($D12:$D38,"f",M12:M38), "")</f>
        <v>3.0714285714285716</v>
      </c>
      <c r="N4" s="1"/>
      <c r="O4" s="33">
        <f>IFERROR(AVERAGEIF($D12:$D38,"f",O12:O38), "")</f>
        <v>3</v>
      </c>
      <c r="P4" s="33">
        <f>IFERROR(AVERAGEIF($D12:$D38,"f",P12:P38), "")</f>
        <v>3</v>
      </c>
      <c r="Q4" s="33">
        <f>IFERROR(AVERAGEIF($D12:$D38,"f",Q12:Q38), "")</f>
        <v>2.9285714285714284</v>
      </c>
      <c r="R4" s="33">
        <f>IFERROR(AVERAGEIF($D12:$D38,"f",R12:R38), "")</f>
        <v>3</v>
      </c>
      <c r="S4" s="1"/>
      <c r="T4" s="35">
        <f>IFERROR(AVERAGEIF($D12:$D38,"f",T12:T38),"")</f>
        <v>2.9603174603174609</v>
      </c>
    </row>
    <row r="5" spans="1:29" ht="14.15" customHeight="1" x14ac:dyDescent="0.5">
      <c r="C5" s="5"/>
      <c r="D5" s="18" t="s">
        <v>11</v>
      </c>
      <c r="F5" s="33">
        <f>IFERROR(AVERAGEIF($D12:$D38,"p",F12:F38), "")</f>
        <v>2.9090909090909092</v>
      </c>
      <c r="G5" s="33">
        <f>IFERROR(AVERAGEIF($D12:$D38,"p",G12:G38), "")</f>
        <v>2.5</v>
      </c>
      <c r="H5" s="33">
        <f>IFERROR(AVERAGEIF($D12:$D38,"p",H12:H38), "")</f>
        <v>3.0833333333333335</v>
      </c>
      <c r="I5" s="33">
        <f>IFERROR(AVERAGEIF($D12:$D38,"p",I12:I38), "")</f>
        <v>3.0833333333333335</v>
      </c>
      <c r="J5" s="1"/>
      <c r="K5" s="33">
        <f>IFERROR(AVERAGEIF($D12:$D38,"p",K12:K38), "")</f>
        <v>3</v>
      </c>
      <c r="L5" s="1"/>
      <c r="M5" s="33">
        <f>IFERROR(AVERAGEIF($D12:$D38,"p",M12:M38), "")</f>
        <v>2.9230769230769229</v>
      </c>
      <c r="N5" s="1"/>
      <c r="O5" s="33">
        <f>IFERROR(AVERAGEIF($D12:$D38,"p",O12:O38), "")</f>
        <v>3.25</v>
      </c>
      <c r="P5" s="33">
        <f>IFERROR(AVERAGEIF($D12:$D38,"p",P12:P38), "")</f>
        <v>3.25</v>
      </c>
      <c r="Q5" s="33">
        <f>IFERROR(AVERAGEIF($D12:$D38,"p",Q12:Q38), "")</f>
        <v>3.0769230769230771</v>
      </c>
      <c r="R5" s="33">
        <f>IFERROR(AVERAGEIF($D12:$D38,"p",R12:R38), "")</f>
        <v>3.0833333333333335</v>
      </c>
      <c r="S5" s="1"/>
      <c r="T5" s="30">
        <f>IFERROR(AVERAGEIF($D12:$D38,"p",T12:T38), "")</f>
        <v>3.0598290598290592</v>
      </c>
    </row>
    <row r="6" spans="1:29" ht="3" customHeight="1" x14ac:dyDescent="0.5">
      <c r="C6" s="5"/>
      <c r="D6" s="5"/>
      <c r="F6" s="1"/>
      <c r="G6" s="1"/>
      <c r="H6" s="1"/>
      <c r="I6" s="1"/>
      <c r="J6" s="1"/>
      <c r="K6" s="1"/>
      <c r="L6" s="1"/>
      <c r="M6" s="1"/>
      <c r="N6" s="1"/>
      <c r="O6" s="1"/>
      <c r="P6" s="1"/>
      <c r="Q6" s="1"/>
      <c r="R6" s="1"/>
      <c r="S6" s="1"/>
      <c r="T6" s="1"/>
    </row>
    <row r="7" spans="1:29" ht="14.15" customHeight="1" x14ac:dyDescent="0.5">
      <c r="C7" s="5"/>
      <c r="D7" s="18" t="s">
        <v>12</v>
      </c>
      <c r="F7" s="30">
        <f>IFERROR(_xlfn.STDEV.P(F12:F38),"")</f>
        <v>0.5107539184552492</v>
      </c>
      <c r="G7" s="30">
        <f>IFERROR(_xlfn.STDEV.P(G12:G38),"")</f>
        <v>0.5</v>
      </c>
      <c r="H7" s="30">
        <f>IFERROR(_xlfn.STDEV.P(H12:H38),"")</f>
        <v>0.67499726056862475</v>
      </c>
      <c r="I7" s="30">
        <f>IFERROR(_xlfn.STDEV.P(I12:I38),"")</f>
        <v>0.43683910352309796</v>
      </c>
      <c r="J7" s="1"/>
      <c r="K7" s="30">
        <f>IFERROR(_xlfn.STDEV.P(K12:K38),"")</f>
        <v>0.39223227027636809</v>
      </c>
      <c r="L7" s="1"/>
      <c r="M7" s="30">
        <f>IFERROR(_xlfn.STDEV.P(M12:M38),"")</f>
        <v>0.38490017945975052</v>
      </c>
      <c r="N7" s="1"/>
      <c r="O7" s="30">
        <f>IFERROR(_xlfn.STDEV.P(O12:O38),"")</f>
        <v>0.42307692307692307</v>
      </c>
      <c r="P7" s="30">
        <f>IFERROR(_xlfn.STDEV.P(P12:P38),"")</f>
        <v>0.42307692307692307</v>
      </c>
      <c r="Q7" s="30">
        <f>IFERROR(_xlfn.STDEV.P(Q12:Q38),"")</f>
        <v>0.38490017945975052</v>
      </c>
      <c r="R7" s="30">
        <f>IFERROR(_xlfn.STDEV.P(R12:R38),"")</f>
        <v>0.19230769230769226</v>
      </c>
      <c r="S7" s="1"/>
      <c r="T7" s="1"/>
      <c r="AC7" s="27"/>
    </row>
    <row r="8" spans="1:29" ht="3" customHeight="1" x14ac:dyDescent="0.5">
      <c r="C8" s="5"/>
      <c r="D8" s="5"/>
      <c r="F8" s="1"/>
      <c r="G8" s="1"/>
      <c r="H8" s="1"/>
      <c r="I8" s="1"/>
      <c r="J8" s="1"/>
      <c r="K8" s="1"/>
      <c r="L8" s="1"/>
      <c r="M8" s="1"/>
      <c r="N8" s="1"/>
      <c r="O8" s="1"/>
      <c r="P8" s="1"/>
      <c r="Q8" s="1"/>
      <c r="R8" s="1"/>
      <c r="S8" s="1"/>
      <c r="T8" s="1"/>
    </row>
    <row r="9" spans="1:29" ht="14.15" customHeight="1" x14ac:dyDescent="0.5">
      <c r="C9" s="21" t="s">
        <v>20</v>
      </c>
      <c r="D9" s="17">
        <f>X12</f>
        <v>5</v>
      </c>
      <c r="E9" s="5"/>
      <c r="F9" s="29">
        <f>COUNTIF(F12:F38,$D$9)</f>
        <v>0</v>
      </c>
      <c r="G9" s="29">
        <f>COUNTIF(G12:G38,$D$9)</f>
        <v>0</v>
      </c>
      <c r="H9" s="29">
        <f>COUNTIF(H12:H38,$D$9)</f>
        <v>0</v>
      </c>
      <c r="I9" s="29">
        <f>COUNTIF(I12:I38,$D$9)</f>
        <v>0</v>
      </c>
      <c r="J9" s="5"/>
      <c r="K9" s="29">
        <f>COUNTIF(K12:K38,$D$9)</f>
        <v>0</v>
      </c>
      <c r="L9" s="5"/>
      <c r="M9" s="29">
        <f>COUNTIF(M12:M38,$D$9)</f>
        <v>0</v>
      </c>
      <c r="N9" s="5"/>
      <c r="O9" s="29">
        <f>COUNTIF(O12:O38,$D$9)</f>
        <v>0</v>
      </c>
      <c r="P9" s="29">
        <f>COUNTIF(P12:P38,$D$9)</f>
        <v>0</v>
      </c>
      <c r="Q9" s="29">
        <f>COUNTIF(Q12:Q38,$D$9)</f>
        <v>0</v>
      </c>
      <c r="R9" s="29">
        <f>COUNTIF(R12:R38,$D$9)</f>
        <v>0</v>
      </c>
      <c r="S9" s="5"/>
      <c r="T9" s="5"/>
    </row>
    <row r="10" spans="1:29" ht="14.15" customHeight="1" x14ac:dyDescent="0.5">
      <c r="C10" s="21" t="s">
        <v>20</v>
      </c>
      <c r="D10" s="17">
        <f>X14</f>
        <v>1</v>
      </c>
      <c r="E10" s="5"/>
      <c r="F10" s="29">
        <f>COUNTIF(F12:F38,$D$10)</f>
        <v>0</v>
      </c>
      <c r="G10" s="29">
        <f>COUNTIF(G12:G38,$D$10)</f>
        <v>0</v>
      </c>
      <c r="H10" s="29">
        <f>COUNTIF(H12:H38,$D$10)</f>
        <v>0</v>
      </c>
      <c r="I10" s="29">
        <f>COUNTIF(I12:I38,$D$10)</f>
        <v>0</v>
      </c>
      <c r="J10" s="5"/>
      <c r="K10" s="29">
        <f>COUNTIF(K12:K38,$D$10)</f>
        <v>0</v>
      </c>
      <c r="L10" s="5"/>
      <c r="M10" s="29">
        <f>COUNTIF(M12:M38,$D$10)</f>
        <v>0</v>
      </c>
      <c r="N10" s="5"/>
      <c r="O10" s="29">
        <f>COUNTIF(O12:O38,$D$10)</f>
        <v>0</v>
      </c>
      <c r="P10" s="29">
        <f>COUNTIF(P12:P38,$D$10)</f>
        <v>0</v>
      </c>
      <c r="Q10" s="29">
        <f>COUNTIF(Q12:Q38,$D$10)</f>
        <v>0</v>
      </c>
      <c r="R10" s="29">
        <f>COUNTIF(R12:R38,$D$10)</f>
        <v>0</v>
      </c>
      <c r="S10" s="5"/>
      <c r="T10" s="5"/>
    </row>
    <row r="11" spans="1:29" ht="3" customHeight="1" x14ac:dyDescent="0.5"/>
    <row r="12" spans="1:29" s="9" customFormat="1" ht="14.15" customHeight="1" x14ac:dyDescent="0.35">
      <c r="A12" s="11"/>
      <c r="B12" s="4">
        <v>1</v>
      </c>
      <c r="C12" s="22" t="s">
        <v>27</v>
      </c>
      <c r="D12" s="23" t="s">
        <v>59</v>
      </c>
      <c r="E12" s="11"/>
      <c r="F12" s="28">
        <v>3</v>
      </c>
      <c r="G12" s="28" t="s">
        <v>58</v>
      </c>
      <c r="H12" s="28">
        <v>3</v>
      </c>
      <c r="I12" s="28">
        <v>3</v>
      </c>
      <c r="J12" s="26"/>
      <c r="K12" s="28">
        <v>3</v>
      </c>
      <c r="L12" s="26"/>
      <c r="M12" s="28">
        <v>3</v>
      </c>
      <c r="N12" s="26"/>
      <c r="O12" s="28">
        <v>3</v>
      </c>
      <c r="P12" s="28">
        <v>3</v>
      </c>
      <c r="Q12" s="28">
        <v>3</v>
      </c>
      <c r="R12" s="28">
        <v>3</v>
      </c>
      <c r="S12" s="11"/>
      <c r="T12" s="30">
        <f t="shared" ref="T12:T38" si="0">IFERROR(AVERAGEIF(F12:R12,"&gt;0",F12:R12), "")</f>
        <v>3</v>
      </c>
      <c r="V12"/>
      <c r="W12" s="21" t="s">
        <v>55</v>
      </c>
      <c r="X12" s="16">
        <v>5</v>
      </c>
      <c r="Y12" s="24"/>
      <c r="Z12"/>
      <c r="AA12"/>
      <c r="AB12"/>
    </row>
    <row r="13" spans="1:29" s="9" customFormat="1" ht="14.15" customHeight="1" x14ac:dyDescent="0.5">
      <c r="A13" s="6"/>
      <c r="B13" s="4">
        <v>2</v>
      </c>
      <c r="C13" s="22" t="s">
        <v>28</v>
      </c>
      <c r="D13" s="23" t="s">
        <v>59</v>
      </c>
      <c r="E13" s="6"/>
      <c r="F13" s="28">
        <v>4</v>
      </c>
      <c r="G13" s="28" t="s">
        <v>58</v>
      </c>
      <c r="H13" s="28">
        <v>4</v>
      </c>
      <c r="I13" s="28">
        <v>4</v>
      </c>
      <c r="J13" s="26"/>
      <c r="K13" s="28">
        <v>3</v>
      </c>
      <c r="L13" s="26"/>
      <c r="M13" s="28">
        <v>4</v>
      </c>
      <c r="N13" s="26"/>
      <c r="O13" s="28">
        <v>3</v>
      </c>
      <c r="P13" s="28">
        <v>4</v>
      </c>
      <c r="Q13" s="28">
        <v>4</v>
      </c>
      <c r="R13" s="28">
        <v>3</v>
      </c>
      <c r="S13" s="6"/>
      <c r="T13" s="30">
        <f t="shared" si="0"/>
        <v>3.6666666666666665</v>
      </c>
      <c r="V13"/>
      <c r="W13"/>
      <c r="X13"/>
      <c r="Y13"/>
      <c r="Z13"/>
      <c r="AA13"/>
      <c r="AB13"/>
    </row>
    <row r="14" spans="1:29" s="9" customFormat="1" ht="14.15" customHeight="1" x14ac:dyDescent="0.5">
      <c r="A14" s="6"/>
      <c r="B14" s="4">
        <v>3</v>
      </c>
      <c r="C14" s="22" t="s">
        <v>29</v>
      </c>
      <c r="D14" s="23" t="s">
        <v>59</v>
      </c>
      <c r="E14" s="6"/>
      <c r="F14" s="28" t="s">
        <v>58</v>
      </c>
      <c r="G14" s="28">
        <v>3</v>
      </c>
      <c r="H14" s="28">
        <v>3</v>
      </c>
      <c r="I14" s="28">
        <v>3</v>
      </c>
      <c r="J14" s="26"/>
      <c r="K14" s="28">
        <v>3</v>
      </c>
      <c r="L14" s="26"/>
      <c r="M14" s="28">
        <v>3</v>
      </c>
      <c r="N14" s="26"/>
      <c r="O14" s="28">
        <v>3</v>
      </c>
      <c r="P14" s="28">
        <v>3</v>
      </c>
      <c r="Q14" s="28">
        <v>3</v>
      </c>
      <c r="R14" s="28">
        <v>3</v>
      </c>
      <c r="S14" s="6"/>
      <c r="T14" s="30">
        <f t="shared" si="0"/>
        <v>3</v>
      </c>
      <c r="V14"/>
      <c r="W14" s="21" t="s">
        <v>56</v>
      </c>
      <c r="X14" s="16">
        <v>1</v>
      </c>
      <c r="Y14" s="24"/>
      <c r="Z14"/>
      <c r="AA14"/>
      <c r="AB14"/>
    </row>
    <row r="15" spans="1:29" s="9" customFormat="1" ht="14.15" customHeight="1" x14ac:dyDescent="0.5">
      <c r="A15" s="12"/>
      <c r="B15" s="4">
        <v>4</v>
      </c>
      <c r="C15" s="22" t="s">
        <v>30</v>
      </c>
      <c r="D15" s="23" t="s">
        <v>57</v>
      </c>
      <c r="E15" s="12"/>
      <c r="F15" s="28" t="s">
        <v>58</v>
      </c>
      <c r="G15" s="28">
        <v>3</v>
      </c>
      <c r="H15" s="28">
        <v>3</v>
      </c>
      <c r="I15" s="28">
        <v>3</v>
      </c>
      <c r="J15" s="26"/>
      <c r="K15" s="28">
        <v>3</v>
      </c>
      <c r="L15" s="26"/>
      <c r="M15" s="28">
        <v>3</v>
      </c>
      <c r="N15" s="26"/>
      <c r="O15" s="28">
        <v>3</v>
      </c>
      <c r="P15" s="28">
        <v>3</v>
      </c>
      <c r="Q15" s="28">
        <v>3</v>
      </c>
      <c r="R15" s="28">
        <v>3</v>
      </c>
      <c r="S15" s="12"/>
      <c r="T15" s="30">
        <f t="shared" si="0"/>
        <v>3</v>
      </c>
      <c r="V15"/>
      <c r="Y15"/>
      <c r="Z15" s="20" t="s">
        <v>15</v>
      </c>
      <c r="AA15"/>
      <c r="AB15"/>
    </row>
    <row r="16" spans="1:29" s="9" customFormat="1" ht="14.15" customHeight="1" x14ac:dyDescent="0.5">
      <c r="A16" s="6"/>
      <c r="B16" s="4">
        <v>5</v>
      </c>
      <c r="C16" s="22" t="s">
        <v>31</v>
      </c>
      <c r="D16" s="23" t="s">
        <v>59</v>
      </c>
      <c r="E16" s="6"/>
      <c r="F16" s="28">
        <v>3</v>
      </c>
      <c r="G16" s="28" t="s">
        <v>58</v>
      </c>
      <c r="H16" s="28">
        <v>4</v>
      </c>
      <c r="I16" s="28">
        <v>3</v>
      </c>
      <c r="J16" s="26"/>
      <c r="K16" s="28">
        <v>4</v>
      </c>
      <c r="L16" s="26"/>
      <c r="M16" s="28">
        <v>3</v>
      </c>
      <c r="N16" s="26"/>
      <c r="O16" s="28">
        <v>3</v>
      </c>
      <c r="P16" s="28">
        <v>3</v>
      </c>
      <c r="Q16" s="28">
        <v>3</v>
      </c>
      <c r="R16" s="28">
        <v>3</v>
      </c>
      <c r="S16" s="6"/>
      <c r="T16" s="30">
        <f t="shared" si="0"/>
        <v>3.2222222222222223</v>
      </c>
      <c r="V16"/>
      <c r="W16" s="25" t="s">
        <v>19</v>
      </c>
      <c r="X16" s="14">
        <v>3.5</v>
      </c>
      <c r="Y16"/>
      <c r="Z16" s="20" t="s">
        <v>16</v>
      </c>
      <c r="AA16"/>
      <c r="AB16"/>
    </row>
    <row r="17" spans="1:28" s="9" customFormat="1" ht="14.15" customHeight="1" x14ac:dyDescent="0.5">
      <c r="A17" s="6"/>
      <c r="B17" s="4">
        <v>6</v>
      </c>
      <c r="C17" s="22" t="s">
        <v>32</v>
      </c>
      <c r="D17" s="23" t="s">
        <v>59</v>
      </c>
      <c r="E17" s="6"/>
      <c r="F17" s="28">
        <v>2</v>
      </c>
      <c r="G17" s="28" t="s">
        <v>58</v>
      </c>
      <c r="H17" s="28">
        <v>2</v>
      </c>
      <c r="I17" s="28">
        <v>3</v>
      </c>
      <c r="J17" s="26"/>
      <c r="K17" s="28">
        <v>3</v>
      </c>
      <c r="L17" s="26"/>
      <c r="M17" s="28">
        <v>3</v>
      </c>
      <c r="N17" s="26"/>
      <c r="O17" s="28">
        <v>4</v>
      </c>
      <c r="P17" s="28">
        <v>3</v>
      </c>
      <c r="Q17" s="28">
        <v>3</v>
      </c>
      <c r="R17" s="28">
        <v>3</v>
      </c>
      <c r="S17" s="6"/>
      <c r="T17" s="30">
        <f t="shared" si="0"/>
        <v>2.8888888888888888</v>
      </c>
      <c r="V17"/>
      <c r="W17" s="25"/>
      <c r="X17"/>
      <c r="Y17"/>
      <c r="Z17" s="20" t="s">
        <v>17</v>
      </c>
      <c r="AA17"/>
      <c r="AB17"/>
    </row>
    <row r="18" spans="1:28" s="9" customFormat="1" ht="14.15" customHeight="1" x14ac:dyDescent="0.5">
      <c r="A18" s="6"/>
      <c r="B18" s="4">
        <v>7</v>
      </c>
      <c r="C18" s="22" t="s">
        <v>33</v>
      </c>
      <c r="D18" s="23" t="s">
        <v>57</v>
      </c>
      <c r="E18" s="6"/>
      <c r="F18" s="28">
        <v>3</v>
      </c>
      <c r="G18" s="28" t="s">
        <v>58</v>
      </c>
      <c r="H18" s="28">
        <v>2</v>
      </c>
      <c r="I18" s="28">
        <v>3</v>
      </c>
      <c r="J18" s="26"/>
      <c r="K18" s="28">
        <v>3</v>
      </c>
      <c r="L18" s="26"/>
      <c r="M18" s="28">
        <v>3</v>
      </c>
      <c r="N18" s="26"/>
      <c r="O18" s="28">
        <v>3</v>
      </c>
      <c r="P18" s="28">
        <v>3</v>
      </c>
      <c r="Q18" s="28">
        <v>3</v>
      </c>
      <c r="R18" s="28">
        <v>3</v>
      </c>
      <c r="S18" s="6"/>
      <c r="T18" s="30">
        <f t="shared" si="0"/>
        <v>2.8888888888888888</v>
      </c>
      <c r="V18"/>
      <c r="W18" s="25" t="s">
        <v>18</v>
      </c>
      <c r="X18" s="15">
        <v>3</v>
      </c>
      <c r="Y18"/>
      <c r="Z18"/>
      <c r="AA18"/>
      <c r="AB18"/>
    </row>
    <row r="19" spans="1:28" s="9" customFormat="1" ht="14.15" customHeight="1" x14ac:dyDescent="0.5">
      <c r="A19" s="6"/>
      <c r="B19" s="4">
        <v>8</v>
      </c>
      <c r="C19" s="22" t="s">
        <v>34</v>
      </c>
      <c r="D19" s="23" t="s">
        <v>59</v>
      </c>
      <c r="E19" s="6"/>
      <c r="F19" s="28">
        <v>3</v>
      </c>
      <c r="G19" s="28" t="s">
        <v>58</v>
      </c>
      <c r="H19" s="28">
        <v>3</v>
      </c>
      <c r="I19" s="28">
        <v>3</v>
      </c>
      <c r="J19" s="26"/>
      <c r="K19" s="28">
        <v>3</v>
      </c>
      <c r="L19" s="26"/>
      <c r="M19" s="28">
        <v>3</v>
      </c>
      <c r="N19" s="26"/>
      <c r="O19" s="28">
        <v>3</v>
      </c>
      <c r="P19" s="28">
        <v>3</v>
      </c>
      <c r="Q19" s="28">
        <v>3</v>
      </c>
      <c r="R19" s="28">
        <v>3</v>
      </c>
      <c r="S19" s="6"/>
      <c r="T19" s="30">
        <f t="shared" si="0"/>
        <v>3</v>
      </c>
      <c r="V19"/>
      <c r="Y19"/>
      <c r="Z19"/>
      <c r="AA19"/>
      <c r="AB19"/>
    </row>
    <row r="20" spans="1:28" s="9" customFormat="1" ht="14.15" customHeight="1" x14ac:dyDescent="0.5">
      <c r="A20" s="6"/>
      <c r="B20" s="4">
        <v>9</v>
      </c>
      <c r="C20" s="22" t="s">
        <v>35</v>
      </c>
      <c r="D20" s="23" t="s">
        <v>59</v>
      </c>
      <c r="E20" s="6"/>
      <c r="F20" s="28">
        <v>3</v>
      </c>
      <c r="G20" s="28" t="s">
        <v>58</v>
      </c>
      <c r="H20" s="28" t="s">
        <v>58</v>
      </c>
      <c r="I20" s="28" t="s">
        <v>58</v>
      </c>
      <c r="J20" s="26"/>
      <c r="K20" s="28" t="s">
        <v>58</v>
      </c>
      <c r="L20" s="26"/>
      <c r="M20" s="28">
        <v>3</v>
      </c>
      <c r="N20" s="26"/>
      <c r="O20" s="28" t="s">
        <v>58</v>
      </c>
      <c r="P20" s="28" t="s">
        <v>58</v>
      </c>
      <c r="Q20" s="28">
        <v>3</v>
      </c>
      <c r="R20" s="28" t="s">
        <v>58</v>
      </c>
      <c r="S20" s="6"/>
      <c r="T20" s="30">
        <f t="shared" si="0"/>
        <v>3</v>
      </c>
      <c r="V20"/>
      <c r="Y20"/>
      <c r="Z20"/>
      <c r="AA20"/>
      <c r="AB20"/>
    </row>
    <row r="21" spans="1:28" s="9" customFormat="1" ht="14.15" customHeight="1" x14ac:dyDescent="0.5">
      <c r="A21" s="6"/>
      <c r="B21" s="4">
        <v>10</v>
      </c>
      <c r="C21" s="22" t="s">
        <v>36</v>
      </c>
      <c r="D21" s="23" t="s">
        <v>59</v>
      </c>
      <c r="E21" s="6"/>
      <c r="F21" s="28">
        <v>4</v>
      </c>
      <c r="G21" s="28" t="s">
        <v>58</v>
      </c>
      <c r="H21" s="28">
        <v>4</v>
      </c>
      <c r="I21" s="28">
        <v>3</v>
      </c>
      <c r="J21" s="26"/>
      <c r="K21" s="28">
        <v>3</v>
      </c>
      <c r="L21" s="26"/>
      <c r="M21" s="28">
        <v>3</v>
      </c>
      <c r="N21" s="26"/>
      <c r="O21" s="28">
        <v>3</v>
      </c>
      <c r="P21" s="28">
        <v>3</v>
      </c>
      <c r="Q21" s="28">
        <v>3</v>
      </c>
      <c r="R21" s="28">
        <v>3</v>
      </c>
      <c r="S21" s="6"/>
      <c r="T21" s="30">
        <f t="shared" si="0"/>
        <v>3.2222222222222223</v>
      </c>
      <c r="V21"/>
      <c r="Y21"/>
      <c r="Z21"/>
      <c r="AA21"/>
      <c r="AB21"/>
    </row>
    <row r="22" spans="1:28" s="9" customFormat="1" ht="14.15" customHeight="1" x14ac:dyDescent="0.5">
      <c r="A22" s="6"/>
      <c r="B22" s="4">
        <v>11</v>
      </c>
      <c r="C22" s="22" t="s">
        <v>37</v>
      </c>
      <c r="D22" s="23" t="s">
        <v>59</v>
      </c>
      <c r="E22" s="6"/>
      <c r="F22" s="28" t="s">
        <v>58</v>
      </c>
      <c r="G22" s="28">
        <v>2</v>
      </c>
      <c r="H22" s="28">
        <v>2</v>
      </c>
      <c r="I22" s="28">
        <v>3</v>
      </c>
      <c r="J22" s="26"/>
      <c r="K22" s="28">
        <v>3</v>
      </c>
      <c r="L22" s="26"/>
      <c r="M22" s="28">
        <v>2</v>
      </c>
      <c r="N22" s="26"/>
      <c r="O22" s="28">
        <v>3</v>
      </c>
      <c r="P22" s="28">
        <v>3</v>
      </c>
      <c r="Q22" s="28">
        <v>3</v>
      </c>
      <c r="R22" s="28">
        <v>3</v>
      </c>
      <c r="S22" s="6"/>
      <c r="T22" s="30">
        <f t="shared" si="0"/>
        <v>2.6666666666666665</v>
      </c>
      <c r="Y22"/>
      <c r="Z22"/>
      <c r="AA22"/>
      <c r="AB22"/>
    </row>
    <row r="23" spans="1:28" s="9" customFormat="1" ht="14.15" customHeight="1" x14ac:dyDescent="0.5">
      <c r="A23" s="6"/>
      <c r="B23" s="4">
        <v>12</v>
      </c>
      <c r="C23" s="22" t="s">
        <v>38</v>
      </c>
      <c r="D23" s="23" t="s">
        <v>57</v>
      </c>
      <c r="E23" s="6"/>
      <c r="F23" s="28">
        <v>3</v>
      </c>
      <c r="G23" s="28" t="s">
        <v>58</v>
      </c>
      <c r="H23" s="28">
        <v>3</v>
      </c>
      <c r="I23" s="28">
        <v>3</v>
      </c>
      <c r="J23" s="26"/>
      <c r="K23" s="28">
        <v>3</v>
      </c>
      <c r="L23" s="26"/>
      <c r="M23" s="28">
        <v>3</v>
      </c>
      <c r="N23" s="26"/>
      <c r="O23" s="28">
        <v>3</v>
      </c>
      <c r="P23" s="28">
        <v>4</v>
      </c>
      <c r="Q23" s="28">
        <v>3</v>
      </c>
      <c r="R23" s="28">
        <v>3</v>
      </c>
      <c r="S23" s="6"/>
      <c r="T23" s="30">
        <f t="shared" si="0"/>
        <v>3.1111111111111112</v>
      </c>
      <c r="V23"/>
      <c r="W23" s="82" t="s">
        <v>25</v>
      </c>
      <c r="X23" s="82"/>
      <c r="Y23"/>
      <c r="Z23"/>
      <c r="AA23"/>
      <c r="AB23"/>
    </row>
    <row r="24" spans="1:28" s="9" customFormat="1" ht="14.15" customHeight="1" x14ac:dyDescent="0.5">
      <c r="A24" s="6"/>
      <c r="B24" s="4">
        <v>13</v>
      </c>
      <c r="C24" s="22" t="s">
        <v>39</v>
      </c>
      <c r="D24" s="23" t="s">
        <v>57</v>
      </c>
      <c r="E24" s="6"/>
      <c r="F24" s="28">
        <v>3</v>
      </c>
      <c r="G24" s="28" t="s">
        <v>58</v>
      </c>
      <c r="H24" s="28">
        <v>4</v>
      </c>
      <c r="I24" s="28">
        <v>3</v>
      </c>
      <c r="J24" s="26"/>
      <c r="K24" s="28">
        <v>4</v>
      </c>
      <c r="L24" s="26"/>
      <c r="M24" s="28">
        <v>3</v>
      </c>
      <c r="N24" s="26"/>
      <c r="O24" s="28">
        <v>4</v>
      </c>
      <c r="P24" s="28">
        <v>3</v>
      </c>
      <c r="Q24" s="28">
        <v>3</v>
      </c>
      <c r="R24" s="28">
        <v>3</v>
      </c>
      <c r="S24" s="6"/>
      <c r="T24" s="30">
        <f t="shared" si="0"/>
        <v>3.3333333333333335</v>
      </c>
      <c r="V24"/>
      <c r="W24" s="82" t="s">
        <v>26</v>
      </c>
      <c r="X24" s="82"/>
      <c r="Y24"/>
      <c r="Z24"/>
      <c r="AA24"/>
      <c r="AB24"/>
    </row>
    <row r="25" spans="1:28" s="9" customFormat="1" ht="14.15" customHeight="1" x14ac:dyDescent="0.5">
      <c r="A25" s="6"/>
      <c r="B25" s="4">
        <v>14</v>
      </c>
      <c r="C25" s="22" t="s">
        <v>40</v>
      </c>
      <c r="D25" s="23" t="s">
        <v>57</v>
      </c>
      <c r="E25" s="6"/>
      <c r="F25" s="28">
        <v>3</v>
      </c>
      <c r="G25" s="28" t="s">
        <v>58</v>
      </c>
      <c r="H25" s="28">
        <v>3</v>
      </c>
      <c r="I25" s="28">
        <v>3</v>
      </c>
      <c r="J25" s="26"/>
      <c r="K25" s="28">
        <v>3</v>
      </c>
      <c r="L25" s="26"/>
      <c r="M25" s="28">
        <v>3</v>
      </c>
      <c r="N25" s="26"/>
      <c r="O25" s="28">
        <v>3</v>
      </c>
      <c r="P25" s="28">
        <v>3</v>
      </c>
      <c r="Q25" s="28">
        <v>3</v>
      </c>
      <c r="R25" s="28">
        <v>3</v>
      </c>
      <c r="S25" s="6"/>
      <c r="T25" s="30">
        <f t="shared" si="0"/>
        <v>3</v>
      </c>
      <c r="V25"/>
      <c r="Y25"/>
      <c r="Z25"/>
      <c r="AA25"/>
      <c r="AB25"/>
    </row>
    <row r="26" spans="1:28" s="9" customFormat="1" ht="14.15" customHeight="1" x14ac:dyDescent="0.5">
      <c r="A26" s="6"/>
      <c r="B26" s="4">
        <v>15</v>
      </c>
      <c r="C26" s="22" t="s">
        <v>41</v>
      </c>
      <c r="D26" s="23" t="s">
        <v>57</v>
      </c>
      <c r="E26" s="6"/>
      <c r="F26" s="28">
        <v>3</v>
      </c>
      <c r="G26" s="28" t="s">
        <v>58</v>
      </c>
      <c r="H26" s="28">
        <v>3</v>
      </c>
      <c r="I26" s="28">
        <v>3</v>
      </c>
      <c r="J26" s="26"/>
      <c r="K26" s="28">
        <v>3</v>
      </c>
      <c r="L26" s="26"/>
      <c r="M26" s="28">
        <v>3</v>
      </c>
      <c r="N26" s="26"/>
      <c r="O26" s="28">
        <v>3</v>
      </c>
      <c r="P26" s="28">
        <v>3</v>
      </c>
      <c r="Q26" s="28">
        <v>3</v>
      </c>
      <c r="R26" s="28">
        <v>3</v>
      </c>
      <c r="S26" s="6"/>
      <c r="T26" s="30">
        <f t="shared" si="0"/>
        <v>3</v>
      </c>
      <c r="V26"/>
      <c r="Y26"/>
      <c r="Z26"/>
      <c r="AA26"/>
      <c r="AB26"/>
    </row>
    <row r="27" spans="1:28" s="9" customFormat="1" ht="14.15" customHeight="1" x14ac:dyDescent="0.5">
      <c r="A27" s="6"/>
      <c r="B27" s="4">
        <v>16</v>
      </c>
      <c r="C27" s="22" t="s">
        <v>42</v>
      </c>
      <c r="D27" s="23" t="s">
        <v>59</v>
      </c>
      <c r="E27" s="6"/>
      <c r="F27" s="28">
        <v>2</v>
      </c>
      <c r="G27" s="28" t="s">
        <v>58</v>
      </c>
      <c r="H27" s="28">
        <v>2</v>
      </c>
      <c r="I27" s="28">
        <v>2</v>
      </c>
      <c r="J27" s="26"/>
      <c r="K27" s="28">
        <v>2</v>
      </c>
      <c r="L27" s="26"/>
      <c r="M27" s="28">
        <v>2</v>
      </c>
      <c r="N27" s="26"/>
      <c r="O27" s="28">
        <v>3</v>
      </c>
      <c r="P27" s="28">
        <v>3</v>
      </c>
      <c r="Q27" s="28">
        <v>2</v>
      </c>
      <c r="R27" s="28">
        <v>3</v>
      </c>
      <c r="S27" s="6"/>
      <c r="T27" s="30">
        <f t="shared" si="0"/>
        <v>2.3333333333333335</v>
      </c>
      <c r="V27"/>
      <c r="Y27"/>
      <c r="Z27"/>
      <c r="AA27"/>
      <c r="AB27"/>
    </row>
    <row r="28" spans="1:28" s="9" customFormat="1" ht="14.15" customHeight="1" x14ac:dyDescent="0.5">
      <c r="A28" s="6"/>
      <c r="B28" s="4">
        <v>17</v>
      </c>
      <c r="C28" s="22" t="s">
        <v>43</v>
      </c>
      <c r="D28" s="23" t="s">
        <v>57</v>
      </c>
      <c r="E28" s="6"/>
      <c r="F28" s="28">
        <v>3</v>
      </c>
      <c r="G28" s="28" t="s">
        <v>58</v>
      </c>
      <c r="H28" s="28">
        <v>3</v>
      </c>
      <c r="I28" s="28">
        <v>3</v>
      </c>
      <c r="J28" s="26"/>
      <c r="K28" s="28">
        <v>3</v>
      </c>
      <c r="L28" s="26"/>
      <c r="M28" s="28">
        <v>3</v>
      </c>
      <c r="N28" s="26"/>
      <c r="O28" s="28">
        <v>3</v>
      </c>
      <c r="P28" s="28">
        <v>3</v>
      </c>
      <c r="Q28" s="28">
        <v>3</v>
      </c>
      <c r="R28" s="28">
        <v>3</v>
      </c>
      <c r="S28" s="6"/>
      <c r="T28" s="30">
        <f t="shared" si="0"/>
        <v>3</v>
      </c>
      <c r="V28"/>
      <c r="W28"/>
      <c r="X28"/>
      <c r="Y28"/>
      <c r="Z28"/>
      <c r="AA28"/>
      <c r="AB28"/>
    </row>
    <row r="29" spans="1:28" s="9" customFormat="1" ht="14.15" customHeight="1" x14ac:dyDescent="0.5">
      <c r="A29" s="6"/>
      <c r="B29" s="4">
        <v>18</v>
      </c>
      <c r="C29" s="22" t="s">
        <v>44</v>
      </c>
      <c r="D29" s="23" t="s">
        <v>57</v>
      </c>
      <c r="E29" s="6"/>
      <c r="F29" s="28">
        <v>3</v>
      </c>
      <c r="G29" s="28" t="s">
        <v>58</v>
      </c>
      <c r="H29" s="28">
        <v>3</v>
      </c>
      <c r="I29" s="28">
        <v>3</v>
      </c>
      <c r="J29" s="26"/>
      <c r="K29" s="28">
        <v>3</v>
      </c>
      <c r="L29" s="26"/>
      <c r="M29" s="28">
        <v>3</v>
      </c>
      <c r="N29" s="26"/>
      <c r="O29" s="28">
        <v>3</v>
      </c>
      <c r="P29" s="28">
        <v>3</v>
      </c>
      <c r="Q29" s="28">
        <v>3</v>
      </c>
      <c r="R29" s="28">
        <v>3</v>
      </c>
      <c r="S29" s="6"/>
      <c r="T29" s="30">
        <f t="shared" si="0"/>
        <v>3</v>
      </c>
      <c r="V29"/>
      <c r="W29"/>
      <c r="X29"/>
      <c r="Y29"/>
      <c r="Z29"/>
      <c r="AA29"/>
      <c r="AB29"/>
    </row>
    <row r="30" spans="1:28" s="9" customFormat="1" ht="14.15" customHeight="1" x14ac:dyDescent="0.5">
      <c r="A30" s="6"/>
      <c r="B30" s="4">
        <v>19</v>
      </c>
      <c r="C30" s="22" t="s">
        <v>45</v>
      </c>
      <c r="D30" s="23" t="s">
        <v>59</v>
      </c>
      <c r="E30" s="6"/>
      <c r="F30" s="28">
        <v>3</v>
      </c>
      <c r="G30" s="28" t="s">
        <v>58</v>
      </c>
      <c r="H30" s="28">
        <v>4</v>
      </c>
      <c r="I30" s="28">
        <v>4</v>
      </c>
      <c r="J30" s="26"/>
      <c r="K30" s="28">
        <v>3</v>
      </c>
      <c r="L30" s="26"/>
      <c r="M30" s="28">
        <v>3</v>
      </c>
      <c r="N30" s="26"/>
      <c r="O30" s="28">
        <v>4</v>
      </c>
      <c r="P30" s="28">
        <v>4</v>
      </c>
      <c r="Q30" s="28">
        <v>3</v>
      </c>
      <c r="R30" s="28">
        <v>3</v>
      </c>
      <c r="S30" s="6"/>
      <c r="T30" s="30">
        <f t="shared" si="0"/>
        <v>3.4444444444444446</v>
      </c>
      <c r="V30"/>
      <c r="W30"/>
      <c r="X30"/>
      <c r="Y30"/>
      <c r="Z30"/>
      <c r="AA30"/>
      <c r="AB30"/>
    </row>
    <row r="31" spans="1:28" s="9" customFormat="1" ht="14.15" customHeight="1" x14ac:dyDescent="0.5">
      <c r="A31" s="6"/>
      <c r="B31" s="4">
        <v>20</v>
      </c>
      <c r="C31" s="22" t="s">
        <v>46</v>
      </c>
      <c r="D31" s="23" t="s">
        <v>57</v>
      </c>
      <c r="E31" s="6"/>
      <c r="F31" s="28">
        <v>3</v>
      </c>
      <c r="G31" s="28" t="s">
        <v>58</v>
      </c>
      <c r="H31" s="28">
        <v>3</v>
      </c>
      <c r="I31" s="28">
        <v>3</v>
      </c>
      <c r="J31" s="26"/>
      <c r="K31" s="28">
        <v>3</v>
      </c>
      <c r="L31" s="26"/>
      <c r="M31" s="28">
        <v>3</v>
      </c>
      <c r="N31" s="26"/>
      <c r="O31" s="28">
        <v>3</v>
      </c>
      <c r="P31" s="28">
        <v>3</v>
      </c>
      <c r="Q31" s="28">
        <v>3</v>
      </c>
      <c r="R31" s="28">
        <v>3</v>
      </c>
      <c r="S31" s="6"/>
      <c r="T31" s="30">
        <f t="shared" si="0"/>
        <v>3</v>
      </c>
      <c r="V31"/>
      <c r="W31"/>
      <c r="X31"/>
      <c r="Y31"/>
      <c r="Z31"/>
      <c r="AA31"/>
      <c r="AB31"/>
    </row>
    <row r="32" spans="1:28" s="9" customFormat="1" ht="14.15" customHeight="1" x14ac:dyDescent="0.5">
      <c r="A32" s="6"/>
      <c r="B32" s="4">
        <v>21</v>
      </c>
      <c r="C32" s="22" t="s">
        <v>47</v>
      </c>
      <c r="D32" s="23" t="s">
        <v>59</v>
      </c>
      <c r="E32" s="6"/>
      <c r="F32" s="28">
        <v>3</v>
      </c>
      <c r="G32" s="28" t="s">
        <v>58</v>
      </c>
      <c r="H32" s="28">
        <v>3</v>
      </c>
      <c r="I32" s="28">
        <v>3</v>
      </c>
      <c r="J32" s="26"/>
      <c r="K32" s="28">
        <v>3</v>
      </c>
      <c r="L32" s="26"/>
      <c r="M32" s="28">
        <v>3</v>
      </c>
      <c r="N32" s="26"/>
      <c r="O32" s="28">
        <v>4</v>
      </c>
      <c r="P32" s="28">
        <v>4</v>
      </c>
      <c r="Q32" s="28">
        <v>4</v>
      </c>
      <c r="R32" s="28">
        <v>4</v>
      </c>
      <c r="S32" s="6"/>
      <c r="T32" s="30">
        <f t="shared" si="0"/>
        <v>3.4444444444444446</v>
      </c>
      <c r="V32"/>
      <c r="W32"/>
      <c r="X32"/>
      <c r="Y32"/>
      <c r="Z32"/>
      <c r="AA32"/>
      <c r="AB32"/>
    </row>
    <row r="33" spans="1:28" s="9" customFormat="1" ht="14.15" customHeight="1" x14ac:dyDescent="0.5">
      <c r="A33" s="6"/>
      <c r="B33" s="4">
        <v>22</v>
      </c>
      <c r="C33" s="22" t="s">
        <v>48</v>
      </c>
      <c r="D33" s="23" t="s">
        <v>57</v>
      </c>
      <c r="E33" s="6"/>
      <c r="F33" s="28">
        <v>4</v>
      </c>
      <c r="G33" s="28" t="s">
        <v>58</v>
      </c>
      <c r="H33" s="28">
        <v>2</v>
      </c>
      <c r="I33" s="28">
        <v>2</v>
      </c>
      <c r="J33" s="26"/>
      <c r="K33" s="28">
        <v>3</v>
      </c>
      <c r="L33" s="26"/>
      <c r="M33" s="28">
        <v>3</v>
      </c>
      <c r="N33" s="26"/>
      <c r="O33" s="28">
        <v>3</v>
      </c>
      <c r="P33" s="28">
        <v>3</v>
      </c>
      <c r="Q33" s="28">
        <v>3</v>
      </c>
      <c r="R33" s="28">
        <v>3</v>
      </c>
      <c r="S33" s="6"/>
      <c r="T33" s="30">
        <f t="shared" si="0"/>
        <v>2.8888888888888888</v>
      </c>
      <c r="V33"/>
      <c r="W33"/>
      <c r="X33"/>
      <c r="Y33"/>
      <c r="Z33"/>
      <c r="AA33"/>
      <c r="AB33"/>
    </row>
    <row r="34" spans="1:28" s="9" customFormat="1" ht="14.15" customHeight="1" x14ac:dyDescent="0.5">
      <c r="A34" s="6"/>
      <c r="B34" s="4">
        <v>23</v>
      </c>
      <c r="C34" s="22" t="s">
        <v>49</v>
      </c>
      <c r="D34" s="23" t="s">
        <v>57</v>
      </c>
      <c r="E34" s="6"/>
      <c r="F34" s="28">
        <v>3</v>
      </c>
      <c r="G34" s="28" t="s">
        <v>58</v>
      </c>
      <c r="H34" s="28">
        <v>2</v>
      </c>
      <c r="I34" s="28">
        <v>3</v>
      </c>
      <c r="J34" s="26"/>
      <c r="K34" s="28">
        <v>3</v>
      </c>
      <c r="L34" s="26"/>
      <c r="M34" s="28">
        <v>4</v>
      </c>
      <c r="N34" s="26"/>
      <c r="O34" s="28">
        <v>3</v>
      </c>
      <c r="P34" s="28">
        <v>3</v>
      </c>
      <c r="Q34" s="28">
        <v>3</v>
      </c>
      <c r="R34" s="28">
        <v>3</v>
      </c>
      <c r="S34" s="6"/>
      <c r="T34" s="30">
        <f t="shared" si="0"/>
        <v>3</v>
      </c>
      <c r="V34"/>
      <c r="W34"/>
      <c r="X34"/>
      <c r="Y34"/>
      <c r="Z34"/>
      <c r="AA34"/>
      <c r="AB34"/>
    </row>
    <row r="35" spans="1:28" s="9" customFormat="1" ht="14.15" customHeight="1" x14ac:dyDescent="0.5">
      <c r="A35" s="6"/>
      <c r="B35" s="4">
        <v>24</v>
      </c>
      <c r="C35" s="22" t="s">
        <v>50</v>
      </c>
      <c r="D35" s="23" t="s">
        <v>57</v>
      </c>
      <c r="E35" s="6"/>
      <c r="F35" s="28">
        <v>3</v>
      </c>
      <c r="G35" s="28" t="s">
        <v>58</v>
      </c>
      <c r="H35" s="28">
        <v>3</v>
      </c>
      <c r="I35" s="28">
        <v>3</v>
      </c>
      <c r="J35" s="26"/>
      <c r="K35" s="28">
        <v>3</v>
      </c>
      <c r="L35" s="26"/>
      <c r="M35" s="28">
        <v>3</v>
      </c>
      <c r="N35" s="26"/>
      <c r="O35" s="28">
        <v>3</v>
      </c>
      <c r="P35" s="28">
        <v>3</v>
      </c>
      <c r="Q35" s="28">
        <v>3</v>
      </c>
      <c r="R35" s="28">
        <v>3</v>
      </c>
      <c r="S35" s="6"/>
      <c r="T35" s="30">
        <f t="shared" si="0"/>
        <v>3</v>
      </c>
      <c r="V35"/>
      <c r="W35"/>
      <c r="X35"/>
      <c r="Y35"/>
      <c r="Z35"/>
      <c r="AA35"/>
      <c r="AB35"/>
    </row>
    <row r="36" spans="1:28" s="9" customFormat="1" ht="14.15" customHeight="1" x14ac:dyDescent="0.5">
      <c r="A36" s="6"/>
      <c r="B36" s="4">
        <v>25</v>
      </c>
      <c r="C36" s="22" t="s">
        <v>51</v>
      </c>
      <c r="D36" s="23" t="s">
        <v>57</v>
      </c>
      <c r="E36" s="6"/>
      <c r="F36" s="28">
        <v>3</v>
      </c>
      <c r="G36" s="28" t="s">
        <v>58</v>
      </c>
      <c r="H36" s="28">
        <v>3</v>
      </c>
      <c r="I36" s="28">
        <v>3</v>
      </c>
      <c r="J36" s="26"/>
      <c r="K36" s="28">
        <v>2</v>
      </c>
      <c r="L36" s="26"/>
      <c r="M36" s="28">
        <v>3</v>
      </c>
      <c r="N36" s="26"/>
      <c r="O36" s="28">
        <v>2</v>
      </c>
      <c r="P36" s="28">
        <v>2</v>
      </c>
      <c r="Q36" s="28">
        <v>2</v>
      </c>
      <c r="R36" s="28">
        <v>3</v>
      </c>
      <c r="S36" s="6"/>
      <c r="T36" s="30">
        <f t="shared" si="0"/>
        <v>2.5555555555555554</v>
      </c>
      <c r="V36"/>
      <c r="W36"/>
      <c r="X36"/>
      <c r="Y36"/>
      <c r="Z36"/>
      <c r="AA36"/>
      <c r="AB36"/>
    </row>
    <row r="37" spans="1:28" s="9" customFormat="1" ht="14.15" customHeight="1" x14ac:dyDescent="0.5">
      <c r="A37" s="6"/>
      <c r="B37" s="4">
        <v>26</v>
      </c>
      <c r="C37" s="22" t="s">
        <v>52</v>
      </c>
      <c r="D37" s="23" t="s">
        <v>57</v>
      </c>
      <c r="E37" s="6"/>
      <c r="F37" s="28" t="s">
        <v>58</v>
      </c>
      <c r="G37" s="28">
        <v>2</v>
      </c>
      <c r="H37" s="28">
        <v>2</v>
      </c>
      <c r="I37" s="28">
        <v>2</v>
      </c>
      <c r="J37" s="26"/>
      <c r="K37" s="28">
        <v>3</v>
      </c>
      <c r="L37" s="26"/>
      <c r="M37" s="28">
        <v>3</v>
      </c>
      <c r="N37" s="26"/>
      <c r="O37" s="28">
        <v>3</v>
      </c>
      <c r="P37" s="28">
        <v>3</v>
      </c>
      <c r="Q37" s="28">
        <v>3</v>
      </c>
      <c r="R37" s="28">
        <v>3</v>
      </c>
      <c r="S37" s="6"/>
      <c r="T37" s="30">
        <f t="shared" si="0"/>
        <v>2.6666666666666665</v>
      </c>
      <c r="V37"/>
      <c r="W37"/>
      <c r="X37"/>
      <c r="Y37"/>
      <c r="Z37"/>
      <c r="AA37"/>
      <c r="AB37"/>
    </row>
    <row r="38" spans="1:28" s="9" customFormat="1" ht="14.15" customHeight="1" x14ac:dyDescent="0.5">
      <c r="A38" s="6"/>
      <c r="B38" s="4">
        <v>27</v>
      </c>
      <c r="C38" s="22" t="s">
        <v>53</v>
      </c>
      <c r="D38" s="23" t="s">
        <v>59</v>
      </c>
      <c r="E38" s="6"/>
      <c r="F38" s="28">
        <v>2</v>
      </c>
      <c r="G38" s="28" t="s">
        <v>58</v>
      </c>
      <c r="H38" s="28">
        <v>3</v>
      </c>
      <c r="I38" s="28">
        <v>3</v>
      </c>
      <c r="J38" s="26"/>
      <c r="K38" s="28">
        <v>3</v>
      </c>
      <c r="L38" s="26"/>
      <c r="M38" s="28">
        <v>3</v>
      </c>
      <c r="N38" s="26"/>
      <c r="O38" s="28">
        <v>3</v>
      </c>
      <c r="P38" s="28">
        <v>3</v>
      </c>
      <c r="Q38" s="28">
        <v>3</v>
      </c>
      <c r="R38" s="28">
        <v>3</v>
      </c>
      <c r="S38" s="6"/>
      <c r="T38" s="30">
        <f t="shared" si="0"/>
        <v>2.8888888888888888</v>
      </c>
      <c r="V38"/>
      <c r="W38"/>
      <c r="X38"/>
      <c r="Y38"/>
      <c r="Z38"/>
      <c r="AA38"/>
      <c r="AB38"/>
    </row>
    <row r="40" spans="1:28" hidden="1" x14ac:dyDescent="0.5">
      <c r="F40" s="6" t="s">
        <v>13</v>
      </c>
      <c r="G40" s="6" t="s">
        <v>13</v>
      </c>
      <c r="H40" s="6" t="s">
        <v>14</v>
      </c>
    </row>
  </sheetData>
  <sheetProtection sheet="1" selectLockedCells="1"/>
  <customSheetViews>
    <customSheetView guid="{3F13FA55-7D3D-4DBB-9D68-014DE9CC6DD5}" showGridLines="0" zeroValues="0">
      <selection activeCell="AD31" sqref="AD31"/>
      <pageMargins left="0.70866141732283472" right="0.70866141732283472" top="0.55118110236220474" bottom="0.19685039370078741" header="0.31496062992125984" footer="0.31496062992125984"/>
      <pageSetup paperSize="9" orientation="landscape" r:id="rId1"/>
    </customSheetView>
  </customSheetViews>
  <mergeCells count="2">
    <mergeCell ref="W23:X23"/>
    <mergeCell ref="W24:X24"/>
  </mergeCells>
  <conditionalFormatting sqref="C12:D38">
    <cfRule type="cellIs" dxfId="15" priority="60" operator="notEqual">
      <formula>$B$1</formula>
    </cfRule>
  </conditionalFormatting>
  <conditionalFormatting sqref="F12:R38">
    <cfRule type="cellIs" dxfId="14" priority="1" operator="equal">
      <formula>5</formula>
    </cfRule>
    <cfRule type="cellIs" dxfId="13" priority="2" operator="equal">
      <formula>4</formula>
    </cfRule>
    <cfRule type="cellIs" dxfId="12" priority="3" operator="equal">
      <formula>3</formula>
    </cfRule>
    <cfRule type="cellIs" dxfId="11" priority="4" operator="equal">
      <formula>2</formula>
    </cfRule>
    <cfRule type="cellIs" dxfId="10" priority="5" operator="equal">
      <formula>1</formula>
    </cfRule>
  </conditionalFormatting>
  <conditionalFormatting sqref="T12:T38">
    <cfRule type="cellIs" dxfId="9" priority="104" operator="between">
      <formula>$X$16</formula>
      <formula>5</formula>
    </cfRule>
    <cfRule type="cellIs" dxfId="8" priority="105" operator="between">
      <formula>0.1</formula>
      <formula>$X$18</formula>
    </cfRule>
  </conditionalFormatting>
  <dataValidations count="5">
    <dataValidation type="decimal" allowBlank="1" showInputMessage="1" showErrorMessage="1" promptTitle="Ange ett tal mellan 0 och 340" sqref="X16" xr:uid="{00000000-0002-0000-1300-000000000000}">
      <formula1>0</formula1>
      <formula2>5</formula2>
    </dataValidation>
    <dataValidation type="decimal" allowBlank="1" showInputMessage="1" showErrorMessage="1" error="Ange ett tal mellan 0 och 5" promptTitle="Ange ett tal mellan 0 och 20" sqref="X18" xr:uid="{00000000-0002-0000-1300-000001000000}">
      <formula1>0</formula1>
      <formula2>5</formula2>
    </dataValidation>
    <dataValidation type="list" allowBlank="1" showInputMessage="1" showErrorMessage="1" errorTitle="Fel värde" error="Välj en nivå 1 - 5" promptTitle="Välj ett betygssteg A - F" sqref="X14" xr:uid="{00000000-0002-0000-1300-000003000000}">
      <formula1>$B$12:$B$16</formula1>
    </dataValidation>
    <dataValidation type="list" allowBlank="1" showInputMessage="1" showErrorMessage="1" errorTitle="Fel värde" error="Välj ett betygssteg A - F" promptTitle="Välj ett betygssteg A - F" sqref="X12" xr:uid="{00000000-0002-0000-1300-000004000000}">
      <formula1>$B$12:$B$16</formula1>
    </dataValidation>
    <dataValidation allowBlank="1" showInputMessage="1" showErrorMessage="1" errorTitle="Nu blev det fel" error="Välj &quot;f&quot; för flicka och &quot;p&quot; för pojke" sqref="D12:D38" xr:uid="{00000000-0002-0000-1300-000005000000}"/>
  </dataValidations>
  <pageMargins left="0.31496062992125984" right="0.31496062992125984" top="0.35433070866141736" bottom="0.19685039370078741" header="0.31496062992125984" footer="0.15748031496062992"/>
  <pageSetup paperSize="9" orientation="landscape" r:id="rId2"/>
  <drawing r:id="rId3"/>
  <pictur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CDE9-13FB-4C1E-81BD-1997DD16F7F2}">
  <sheetPr>
    <pageSetUpPr autoPageBreaks="0"/>
  </sheetPr>
  <dimension ref="A1:AJ39"/>
  <sheetViews>
    <sheetView showGridLines="0" showZeros="0" tabSelected="1" zoomScaleNormal="100" workbookViewId="0">
      <selection activeCell="F31" sqref="F31"/>
    </sheetView>
  </sheetViews>
  <sheetFormatPr defaultColWidth="9.08984375" defaultRowHeight="16.5" x14ac:dyDescent="0.5"/>
  <cols>
    <col min="1" max="1" width="2.90625" style="6" customWidth="1"/>
    <col min="2" max="2" width="3.08984375" style="13" bestFit="1" customWidth="1"/>
    <col min="3" max="3" width="18.6328125" style="6" customWidth="1"/>
    <col min="4" max="4" width="4.6328125" style="6" customWidth="1"/>
    <col min="5" max="5" width="0.54296875" style="6" customWidth="1"/>
    <col min="6" max="9" width="5.6328125" style="6" customWidth="1"/>
    <col min="10" max="10" width="0.54296875" style="6" customWidth="1"/>
    <col min="11" max="14" width="5.6328125" style="6" customWidth="1"/>
    <col min="15" max="15" width="0.54296875" style="6" customWidth="1"/>
    <col min="16" max="19" width="5.6328125" style="6" customWidth="1"/>
    <col min="20" max="20" width="0.54296875" style="6" customWidth="1"/>
    <col min="21" max="21" width="5.6328125" style="6" customWidth="1"/>
    <col min="22" max="22" width="0.54296875" style="6" customWidth="1"/>
    <col min="23" max="26" width="5.6328125" style="6" customWidth="1"/>
    <col min="27" max="27" width="0.54296875" style="6" customWidth="1"/>
    <col min="28" max="28" width="5.6328125" style="6" customWidth="1"/>
    <col min="29" max="29" width="6.6328125" style="6" customWidth="1"/>
    <col min="31" max="31" width="19.08984375" customWidth="1"/>
    <col min="32" max="33" width="4.6328125" customWidth="1"/>
    <col min="34" max="34" width="4.6328125" hidden="1" customWidth="1"/>
    <col min="35" max="35" width="4.6328125" customWidth="1"/>
    <col min="36" max="36" width="8.90625" customWidth="1"/>
    <col min="37" max="16384" width="9.08984375" style="6"/>
  </cols>
  <sheetData>
    <row r="1" spans="1:36" ht="15" customHeight="1" x14ac:dyDescent="0.5">
      <c r="B1" s="6"/>
      <c r="C1" s="7"/>
      <c r="F1" s="7"/>
      <c r="G1" s="7"/>
      <c r="H1" s="7"/>
      <c r="I1" s="8"/>
      <c r="K1" s="7"/>
      <c r="L1" s="7"/>
      <c r="M1" s="7"/>
      <c r="N1" s="7"/>
      <c r="P1" s="7"/>
      <c r="Q1" s="7"/>
      <c r="R1" s="7"/>
      <c r="S1" s="7"/>
    </row>
    <row r="2" spans="1:36" ht="17.25" customHeight="1" x14ac:dyDescent="0.5">
      <c r="B2" s="31" t="s">
        <v>61</v>
      </c>
      <c r="C2" s="19"/>
      <c r="D2" s="10"/>
      <c r="F2" s="32" t="s">
        <v>1</v>
      </c>
      <c r="G2" s="32" t="s">
        <v>22</v>
      </c>
      <c r="H2" s="32" t="s">
        <v>2</v>
      </c>
      <c r="I2" s="32" t="s">
        <v>3</v>
      </c>
      <c r="J2" s="32"/>
      <c r="K2" s="32" t="s">
        <v>62</v>
      </c>
      <c r="L2" s="32" t="s">
        <v>63</v>
      </c>
      <c r="M2" s="32" t="s">
        <v>64</v>
      </c>
      <c r="N2" s="32" t="s">
        <v>65</v>
      </c>
      <c r="O2" s="32"/>
      <c r="P2" s="32" t="s">
        <v>66</v>
      </c>
      <c r="Q2" s="32" t="s">
        <v>67</v>
      </c>
      <c r="R2" s="32" t="s">
        <v>68</v>
      </c>
      <c r="S2" s="32" t="s">
        <v>69</v>
      </c>
      <c r="T2" s="32"/>
      <c r="U2" s="32" t="s">
        <v>21</v>
      </c>
      <c r="V2" s="32"/>
      <c r="W2" s="32" t="s">
        <v>6</v>
      </c>
      <c r="X2" s="32" t="s">
        <v>7</v>
      </c>
      <c r="Y2" s="32" t="s">
        <v>9</v>
      </c>
      <c r="Z2" s="32" t="s">
        <v>8</v>
      </c>
      <c r="AB2" s="10" t="s">
        <v>0</v>
      </c>
      <c r="AJ2" s="20"/>
    </row>
    <row r="3" spans="1:36" ht="14.15" customHeight="1" x14ac:dyDescent="0.5">
      <c r="C3" s="5"/>
      <c r="D3" s="18" t="s">
        <v>54</v>
      </c>
      <c r="F3" s="33">
        <f>IFERROR(AVERAGEIF(F12:F37,"&gt;0",F12:F37), "")</f>
        <v>3.1153846153846154</v>
      </c>
      <c r="G3" s="33" t="str">
        <f>IFERROR(AVERAGEIF(G12:G37,"&gt;0",G12:G37), "")</f>
        <v/>
      </c>
      <c r="H3" s="33">
        <f>IFERROR(AVERAGEIF(H12:H37,"&gt;0",H12:H37), "")</f>
        <v>3.28</v>
      </c>
      <c r="I3" s="33">
        <f>IFERROR(AVERAGEIF(I12:I37,"&gt;0",I12:I37), "")</f>
        <v>2.9230769230769229</v>
      </c>
      <c r="J3" s="1"/>
      <c r="K3" s="33" t="str">
        <f>IFERROR(AVERAGEIF(K12:K37,"&gt;0",K12:K37), "")</f>
        <v/>
      </c>
      <c r="L3" s="33">
        <f>IFERROR(AVERAGEIF(L12:L37,"&gt;0",L12:L37), "")</f>
        <v>3.0384615384615383</v>
      </c>
      <c r="M3" s="33" t="str">
        <f>IFERROR(AVERAGEIF(M12:M37,"&gt;0",M12:M37), "")</f>
        <v/>
      </c>
      <c r="N3" s="33" t="str">
        <f>IFERROR(AVERAGEIF(N12:N37,"&gt;0",N12:N37), "")</f>
        <v/>
      </c>
      <c r="O3" s="1"/>
      <c r="P3" s="33" t="str">
        <f>IFERROR(AVERAGEIF(P12:P37,"&gt;0",P12:P37), "")</f>
        <v/>
      </c>
      <c r="Q3" s="33">
        <f>IFERROR(AVERAGEIF(Q12:Q37,"&gt;0",Q12:Q37), "")</f>
        <v>3.6</v>
      </c>
      <c r="R3" s="33" t="str">
        <f>IFERROR(AVERAGEIF(R12:R37,"&gt;0",R12:R37), "")</f>
        <v/>
      </c>
      <c r="S3" s="33">
        <f>IFERROR(AVERAGEIF(S12:S37,"&gt;0",S12:S37), "")</f>
        <v>3.0384615384615383</v>
      </c>
      <c r="T3" s="1"/>
      <c r="U3" s="33">
        <f>IFERROR(AVERAGEIF(U12:U37,"&gt;0",U12:U37), "")</f>
        <v>3</v>
      </c>
      <c r="V3" s="1"/>
      <c r="W3" s="33">
        <f>IFERROR(AVERAGEIF(W12:W37,"&gt;0",W12:W37), "")</f>
        <v>3.48</v>
      </c>
      <c r="X3" s="33">
        <f>IFERROR(AVERAGEIF(X12:X37,"&gt;0",X12:X37), "")</f>
        <v>3.24</v>
      </c>
      <c r="Y3" s="33">
        <f>IFERROR(AVERAGEIF(Y12:Y37,"&gt;0",Y12:Y37), "")</f>
        <v>3</v>
      </c>
      <c r="Z3" s="33">
        <f>IFERROR(AVERAGEIF(Z12:Z37,"&gt;0",Z12:Z37), "")</f>
        <v>3.1923076923076925</v>
      </c>
      <c r="AA3" s="1"/>
      <c r="AB3" s="34">
        <f>IFERROR(AVERAGEIF(AB12:AB37,"&gt;0",AB12:AB37), "")</f>
        <v>3.1611888111888109</v>
      </c>
    </row>
    <row r="4" spans="1:36" ht="14.15" customHeight="1" x14ac:dyDescent="0.5">
      <c r="C4" s="5"/>
      <c r="D4" s="18" t="s">
        <v>10</v>
      </c>
      <c r="F4" s="33">
        <f>IFERROR(AVERAGEIF($D12:$D37,"f",F12:F37), "")</f>
        <v>2.9166666666666665</v>
      </c>
      <c r="G4" s="33" t="str">
        <f>IFERROR(AVERAGEIF($D12:$D37,"f",G12:G37), "")</f>
        <v/>
      </c>
      <c r="H4" s="33">
        <f>IFERROR(AVERAGEIF($D12:$D37,"f",H12:H37), "")</f>
        <v>3.3636363636363638</v>
      </c>
      <c r="I4" s="33">
        <f>IFERROR(AVERAGEIF($D12:$D37,"f",I12:I37), "")</f>
        <v>2.9166666666666665</v>
      </c>
      <c r="J4" s="1"/>
      <c r="K4" s="33" t="str">
        <f>IFERROR(AVERAGEIF($D12:$D37,"f",K12:K37), "")</f>
        <v/>
      </c>
      <c r="L4" s="33">
        <f>IFERROR(AVERAGEIF($D12:$D37,"f",L12:L37), "")</f>
        <v>2.9166666666666665</v>
      </c>
      <c r="M4" s="33" t="str">
        <f>IFERROR(AVERAGEIF($D12:$D37,"f",M12:M37), "")</f>
        <v/>
      </c>
      <c r="N4" s="33" t="str">
        <f>IFERROR(AVERAGEIF($D12:$D37,"f",N12:N37), "")</f>
        <v/>
      </c>
      <c r="O4" s="1"/>
      <c r="P4" s="33" t="str">
        <f>IFERROR(AVERAGEIF($D12:$D37,"f",P12:P37), "")</f>
        <v/>
      </c>
      <c r="Q4" s="33">
        <f>IFERROR(AVERAGEIF($D12:$D37,"f",Q12:Q37), "")</f>
        <v>3.7272727272727271</v>
      </c>
      <c r="R4" s="33" t="str">
        <f>IFERROR(AVERAGEIF($D12:$D37,"f",R12:R37), "")</f>
        <v/>
      </c>
      <c r="S4" s="33">
        <f>IFERROR(AVERAGEIF($D12:$D37,"f",S12:S37), "")</f>
        <v>2.9166666666666665</v>
      </c>
      <c r="T4" s="1"/>
      <c r="U4" s="33">
        <f>IFERROR(AVERAGEIF($D12:$D37,"f",U12:U37), "")</f>
        <v>3</v>
      </c>
      <c r="V4" s="1"/>
      <c r="W4" s="33">
        <f>IFERROR(AVERAGEIF($D12:$D37,"f",W12:W37), "")</f>
        <v>3.6363636363636362</v>
      </c>
      <c r="X4" s="33">
        <f>IFERROR(AVERAGEIF($D12:$D37,"f",X12:X37), "")</f>
        <v>3.2727272727272729</v>
      </c>
      <c r="Y4" s="33">
        <f>IFERROR(AVERAGEIF($D12:$D37,"f",Y12:Y37), "")</f>
        <v>3</v>
      </c>
      <c r="Z4" s="33">
        <f>IFERROR(AVERAGEIF($D12:$D37,"f",Z12:Z37), "")</f>
        <v>3</v>
      </c>
      <c r="AA4" s="1"/>
      <c r="AB4" s="35">
        <f>IFERROR(AVERAGEIF($D12:$D37,"f",AB12:AB37),"")</f>
        <v>3.1</v>
      </c>
    </row>
    <row r="5" spans="1:36" ht="14.15" customHeight="1" x14ac:dyDescent="0.5">
      <c r="C5" s="5"/>
      <c r="D5" s="18" t="s">
        <v>11</v>
      </c>
      <c r="F5" s="33">
        <f>IFERROR(AVERAGEIF($D12:$D37,"p",F12:F37), "")</f>
        <v>3.2857142857142856</v>
      </c>
      <c r="G5" s="33" t="str">
        <f>IFERROR(AVERAGEIF($D12:$D37,"p",G12:G37), "")</f>
        <v/>
      </c>
      <c r="H5" s="33">
        <f>IFERROR(AVERAGEIF($D12:$D37,"p",H12:H37), "")</f>
        <v>3.2142857142857144</v>
      </c>
      <c r="I5" s="33">
        <f>IFERROR(AVERAGEIF($D12:$D37,"p",I12:I37), "")</f>
        <v>2.9285714285714284</v>
      </c>
      <c r="J5" s="1"/>
      <c r="K5" s="33" t="str">
        <f>IFERROR(AVERAGEIF($D12:$D37,"p",K12:K37), "")</f>
        <v/>
      </c>
      <c r="L5" s="33">
        <f>IFERROR(AVERAGEIF($D12:$D37,"p",L12:L37), "")</f>
        <v>3.1428571428571428</v>
      </c>
      <c r="M5" s="33" t="str">
        <f>IFERROR(AVERAGEIF($D12:$D37,"p",M12:M37), "")</f>
        <v/>
      </c>
      <c r="N5" s="33" t="str">
        <f>IFERROR(AVERAGEIF($D12:$D37,"p",N12:N37), "")</f>
        <v/>
      </c>
      <c r="O5" s="1"/>
      <c r="P5" s="33" t="str">
        <f>IFERROR(AVERAGEIF($D12:$D37,"p",P12:P37), "")</f>
        <v/>
      </c>
      <c r="Q5" s="33">
        <f>IFERROR(AVERAGEIF($D12:$D37,"p",Q12:Q37), "")</f>
        <v>3.5</v>
      </c>
      <c r="R5" s="33" t="str">
        <f>IFERROR(AVERAGEIF($D12:$D37,"p",R12:R37), "")</f>
        <v/>
      </c>
      <c r="S5" s="33">
        <f>IFERROR(AVERAGEIF($D12:$D37,"p",S12:S37), "")</f>
        <v>3.1428571428571428</v>
      </c>
      <c r="T5" s="1"/>
      <c r="U5" s="33">
        <f>IFERROR(AVERAGEIF($D12:$D37,"p",U12:U37), "")</f>
        <v>3</v>
      </c>
      <c r="V5" s="1"/>
      <c r="W5" s="33">
        <f>IFERROR(AVERAGEIF($D12:$D37,"p",W12:W37), "")</f>
        <v>3.3571428571428572</v>
      </c>
      <c r="X5" s="33">
        <f>IFERROR(AVERAGEIF($D12:$D37,"p",X12:X37), "")</f>
        <v>3.2142857142857144</v>
      </c>
      <c r="Y5" s="33">
        <f>IFERROR(AVERAGEIF($D12:$D37,"p",Y12:Y37), "")</f>
        <v>3</v>
      </c>
      <c r="Z5" s="33">
        <f>IFERROR(AVERAGEIF($D12:$D37,"p",Z12:Z37), "")</f>
        <v>3.3571428571428572</v>
      </c>
      <c r="AA5" s="1"/>
      <c r="AB5" s="30">
        <f>IFERROR(AVERAGEIF($D12:$D37,"p",AB12:AB37), "")</f>
        <v>3.2136363636363643</v>
      </c>
    </row>
    <row r="6" spans="1:36" ht="3" customHeight="1" x14ac:dyDescent="0.5">
      <c r="C6" s="5"/>
      <c r="D6" s="5"/>
      <c r="F6" s="1"/>
      <c r="G6" s="1"/>
      <c r="H6" s="1"/>
      <c r="I6" s="1"/>
      <c r="J6" s="1"/>
      <c r="K6" s="1"/>
      <c r="L6" s="1"/>
      <c r="M6" s="1"/>
      <c r="N6" s="1"/>
      <c r="O6" s="1"/>
      <c r="P6" s="1"/>
      <c r="Q6" s="1"/>
      <c r="R6" s="1"/>
      <c r="S6" s="1"/>
      <c r="T6" s="1"/>
      <c r="U6" s="1"/>
      <c r="V6" s="1"/>
      <c r="W6" s="1"/>
      <c r="X6" s="1"/>
      <c r="Y6" s="1"/>
      <c r="Z6" s="1"/>
      <c r="AA6" s="1"/>
      <c r="AB6" s="1"/>
    </row>
    <row r="7" spans="1:36" ht="14.15" customHeight="1" x14ac:dyDescent="0.5">
      <c r="C7" s="5"/>
      <c r="D7" s="18" t="s">
        <v>12</v>
      </c>
      <c r="F7" s="30">
        <f>IFERROR(_xlfn.STDEV.P(F12:F37),"")</f>
        <v>0.50588255530638093</v>
      </c>
      <c r="G7" s="30" t="str">
        <f>IFERROR(_xlfn.STDEV.P(G12:G37),"")</f>
        <v/>
      </c>
      <c r="H7" s="30">
        <f>IFERROR(_xlfn.STDEV.P(H12:H37),"")</f>
        <v>0.664529909033446</v>
      </c>
      <c r="I7" s="30">
        <f>IFERROR(_xlfn.STDEV.P(I12:I37),"")</f>
        <v>0.26646935501059649</v>
      </c>
      <c r="J7" s="1"/>
      <c r="K7" s="30" t="str">
        <f>IFERROR(_xlfn.STDEV.P(K12:K37),"")</f>
        <v/>
      </c>
      <c r="L7" s="30">
        <f>IFERROR(_xlfn.STDEV.P(L12:L37),"")</f>
        <v>0.43683910352309796</v>
      </c>
      <c r="M7" s="30" t="str">
        <f>IFERROR(_xlfn.STDEV.P(M12:M37),"")</f>
        <v/>
      </c>
      <c r="N7" s="30" t="str">
        <f>IFERROR(_xlfn.STDEV.P(N12:N37),"")</f>
        <v/>
      </c>
      <c r="O7" s="1"/>
      <c r="P7" s="30" t="str">
        <f>IFERROR(_xlfn.STDEV.P(P12:P37),"")</f>
        <v/>
      </c>
      <c r="Q7" s="30">
        <f>IFERROR(_xlfn.STDEV.P(Q12:Q37),"")</f>
        <v>0.4898979485566356</v>
      </c>
      <c r="R7" s="30" t="str">
        <f>IFERROR(_xlfn.STDEV.P(R12:R37),"")</f>
        <v/>
      </c>
      <c r="S7" s="30">
        <f>IFERROR(_xlfn.STDEV.P(S12:S37),"")</f>
        <v>0.43683910352309796</v>
      </c>
      <c r="T7" s="1"/>
      <c r="U7" s="30">
        <f>IFERROR(_xlfn.STDEV.P(U12:U37),"")</f>
        <v>0</v>
      </c>
      <c r="V7" s="1"/>
      <c r="W7" s="30">
        <f>IFERROR(_xlfn.STDEV.P(W12:W37),"")</f>
        <v>0.49959983987187184</v>
      </c>
      <c r="X7" s="30">
        <f>IFERROR(_xlfn.STDEV.P(X12:X37),"")</f>
        <v>0.42708313008125248</v>
      </c>
      <c r="Y7" s="30">
        <f>IFERROR(_xlfn.STDEV.P(Y12:Y37),"")</f>
        <v>0</v>
      </c>
      <c r="Z7" s="30">
        <f>IFERROR(_xlfn.STDEV.P(Z12:Z37),"")</f>
        <v>0.48192169562083337</v>
      </c>
      <c r="AA7" s="1"/>
      <c r="AB7" s="1"/>
    </row>
    <row r="8" spans="1:36" ht="3" customHeight="1" x14ac:dyDescent="0.5">
      <c r="C8" s="5"/>
      <c r="D8" s="5"/>
      <c r="F8" s="1"/>
      <c r="G8" s="1"/>
      <c r="H8" s="1"/>
      <c r="I8" s="1"/>
      <c r="J8" s="1"/>
      <c r="K8" s="1"/>
      <c r="L8" s="1"/>
      <c r="M8" s="1"/>
      <c r="N8" s="1"/>
      <c r="O8" s="1"/>
      <c r="P8" s="1"/>
      <c r="Q8" s="1"/>
      <c r="R8" s="1"/>
      <c r="S8" s="1"/>
      <c r="T8" s="1"/>
      <c r="U8" s="1"/>
      <c r="V8" s="1"/>
      <c r="W8" s="1"/>
      <c r="X8" s="1"/>
      <c r="Y8" s="1"/>
      <c r="Z8" s="1"/>
      <c r="AA8" s="1"/>
      <c r="AB8" s="1"/>
    </row>
    <row r="9" spans="1:36" ht="14.15" customHeight="1" x14ac:dyDescent="0.5">
      <c r="C9" s="21" t="s">
        <v>20</v>
      </c>
      <c r="D9" s="17">
        <f>AF12</f>
        <v>5</v>
      </c>
      <c r="E9" s="5"/>
      <c r="F9" s="29">
        <f>COUNTIF(F12:F37,$D$9)</f>
        <v>0</v>
      </c>
      <c r="G9" s="29">
        <f>COUNTIF(G12:G37,$D$9)</f>
        <v>0</v>
      </c>
      <c r="H9" s="29">
        <f>COUNTIF(H12:H37,$D$9)</f>
        <v>0</v>
      </c>
      <c r="I9" s="29">
        <f>COUNTIF(I12:I37,$D$9)</f>
        <v>0</v>
      </c>
      <c r="J9" s="5"/>
      <c r="K9" s="29">
        <f>COUNTIF(K12:K37,$D$9)</f>
        <v>0</v>
      </c>
      <c r="L9" s="29">
        <f>COUNTIF(L12:L37,$D$9)</f>
        <v>0</v>
      </c>
      <c r="M9" s="29">
        <f>COUNTIF(M12:M37,$D$9)</f>
        <v>0</v>
      </c>
      <c r="N9" s="29">
        <f>COUNTIF(N12:N37,$D$9)</f>
        <v>0</v>
      </c>
      <c r="O9" s="5"/>
      <c r="P9" s="29">
        <f>COUNTIF(P12:P37,$D$9)</f>
        <v>0</v>
      </c>
      <c r="Q9" s="29">
        <f>COUNTIF(Q12:Q37,$D$9)</f>
        <v>0</v>
      </c>
      <c r="R9" s="29">
        <f>COUNTIF(R12:R37,$D$9)</f>
        <v>0</v>
      </c>
      <c r="S9" s="29">
        <f>COUNTIF(S12:S37,$D$9)</f>
        <v>0</v>
      </c>
      <c r="T9" s="5"/>
      <c r="U9" s="29">
        <f>COUNTIF(U12:U37,$D$9)</f>
        <v>0</v>
      </c>
      <c r="V9" s="5"/>
      <c r="W9" s="29">
        <f>COUNTIF(W12:W37,$D$9)</f>
        <v>0</v>
      </c>
      <c r="X9" s="29">
        <f>COUNTIF(X12:X37,$D$9)</f>
        <v>0</v>
      </c>
      <c r="Y9" s="29">
        <f>COUNTIF(Y12:Y37,$D$9)</f>
        <v>0</v>
      </c>
      <c r="Z9" s="29">
        <f>COUNTIF(Z12:Z37,$D$9)</f>
        <v>0</v>
      </c>
      <c r="AA9" s="5"/>
      <c r="AB9" s="5"/>
    </row>
    <row r="10" spans="1:36" ht="14.15" customHeight="1" x14ac:dyDescent="0.5">
      <c r="C10" s="21" t="s">
        <v>20</v>
      </c>
      <c r="D10" s="17">
        <f>AF14</f>
        <v>1</v>
      </c>
      <c r="E10" s="5"/>
      <c r="F10" s="29">
        <f>COUNTIF(F12:F37,$D$10)</f>
        <v>0</v>
      </c>
      <c r="G10" s="29">
        <f>COUNTIF(G12:G37,$D$10)</f>
        <v>0</v>
      </c>
      <c r="H10" s="29">
        <f>COUNTIF(H12:H37,$D$10)</f>
        <v>0</v>
      </c>
      <c r="I10" s="29">
        <f>COUNTIF(I12:I37,$D$10)</f>
        <v>0</v>
      </c>
      <c r="J10" s="5"/>
      <c r="K10" s="29">
        <f>COUNTIF(K12:K37,$D$10)</f>
        <v>0</v>
      </c>
      <c r="L10" s="29">
        <f>COUNTIF(L12:L37,$D$10)</f>
        <v>0</v>
      </c>
      <c r="M10" s="29">
        <f>COUNTIF(M12:M37,$D$10)</f>
        <v>0</v>
      </c>
      <c r="N10" s="29">
        <f>COUNTIF(N12:N37,$D$10)</f>
        <v>0</v>
      </c>
      <c r="O10" s="5"/>
      <c r="P10" s="29">
        <f>COUNTIF(P12:P37,$D$10)</f>
        <v>0</v>
      </c>
      <c r="Q10" s="29">
        <f>COUNTIF(Q12:Q37,$D$10)</f>
        <v>0</v>
      </c>
      <c r="R10" s="29">
        <f>COUNTIF(R12:R37,$D$10)</f>
        <v>0</v>
      </c>
      <c r="S10" s="29">
        <f>COUNTIF(S12:S37,$D$10)</f>
        <v>0</v>
      </c>
      <c r="T10" s="5"/>
      <c r="U10" s="29">
        <f>COUNTIF(U12:U37,$D$10)</f>
        <v>0</v>
      </c>
      <c r="V10" s="5"/>
      <c r="W10" s="29">
        <f>COUNTIF(W12:W37,$D$10)</f>
        <v>0</v>
      </c>
      <c r="X10" s="29">
        <f>COUNTIF(X12:X37,$D$10)</f>
        <v>0</v>
      </c>
      <c r="Y10" s="29">
        <f>COUNTIF(Y12:Y37,$D$10)</f>
        <v>0</v>
      </c>
      <c r="Z10" s="29">
        <f>COUNTIF(Z12:Z37,$D$10)</f>
        <v>0</v>
      </c>
      <c r="AA10" s="5"/>
      <c r="AB10" s="5"/>
    </row>
    <row r="11" spans="1:36" ht="3" customHeight="1" x14ac:dyDescent="0.5">
      <c r="F11" s="1"/>
      <c r="G11" s="1"/>
      <c r="H11" s="1"/>
      <c r="I11" s="1"/>
      <c r="J11" s="1"/>
      <c r="K11" s="1"/>
      <c r="L11" s="1"/>
      <c r="M11" s="1"/>
      <c r="N11" s="1"/>
      <c r="O11" s="1"/>
      <c r="P11" s="1"/>
      <c r="Q11" s="1"/>
      <c r="R11" s="1"/>
      <c r="S11" s="1"/>
      <c r="T11" s="1"/>
      <c r="U11" s="1"/>
      <c r="V11" s="1"/>
      <c r="W11" s="1"/>
      <c r="X11" s="1"/>
      <c r="Y11" s="1"/>
      <c r="Z11" s="1"/>
      <c r="AA11" s="1"/>
      <c r="AB11" s="1"/>
    </row>
    <row r="12" spans="1:36" s="9" customFormat="1" ht="14.15" customHeight="1" x14ac:dyDescent="0.35">
      <c r="A12" s="11"/>
      <c r="B12" s="4">
        <v>1</v>
      </c>
      <c r="C12" s="36" t="s">
        <v>70</v>
      </c>
      <c r="D12" s="37" t="s">
        <v>59</v>
      </c>
      <c r="E12" s="11"/>
      <c r="F12" s="28">
        <v>3</v>
      </c>
      <c r="G12" s="28" t="s">
        <v>58</v>
      </c>
      <c r="H12" s="28">
        <v>3</v>
      </c>
      <c r="I12" s="28">
        <v>3</v>
      </c>
      <c r="J12" s="38"/>
      <c r="K12" s="28" t="s">
        <v>58</v>
      </c>
      <c r="L12" s="28">
        <v>3</v>
      </c>
      <c r="M12" s="28" t="s">
        <v>58</v>
      </c>
      <c r="N12" s="28" t="s">
        <v>58</v>
      </c>
      <c r="O12" s="38"/>
      <c r="P12" s="28" t="s">
        <v>58</v>
      </c>
      <c r="Q12" s="28">
        <v>4</v>
      </c>
      <c r="R12" s="28" t="s">
        <v>58</v>
      </c>
      <c r="S12" s="28">
        <v>3</v>
      </c>
      <c r="T12" s="38"/>
      <c r="U12" s="28">
        <v>3</v>
      </c>
      <c r="V12" s="38"/>
      <c r="W12" s="28">
        <v>4</v>
      </c>
      <c r="X12" s="28">
        <v>3</v>
      </c>
      <c r="Y12" s="28">
        <v>3</v>
      </c>
      <c r="Z12" s="28">
        <v>3</v>
      </c>
      <c r="AA12" s="3"/>
      <c r="AB12" s="30">
        <f t="shared" ref="AB12:AB37" si="0">IFERROR(AVERAGEIF(F12:Z12,"&gt;0",F12:Z12), "")</f>
        <v>3.1818181818181817</v>
      </c>
      <c r="AD12"/>
      <c r="AE12" s="21" t="s">
        <v>71</v>
      </c>
      <c r="AF12" s="39">
        <v>5</v>
      </c>
      <c r="AG12" s="24"/>
      <c r="AH12"/>
      <c r="AI12"/>
      <c r="AJ12"/>
    </row>
    <row r="13" spans="1:36" s="9" customFormat="1" ht="14.15" customHeight="1" x14ac:dyDescent="0.5">
      <c r="A13" s="6"/>
      <c r="B13" s="4">
        <v>2</v>
      </c>
      <c r="C13" s="36" t="s">
        <v>72</v>
      </c>
      <c r="D13" s="37" t="s">
        <v>57</v>
      </c>
      <c r="E13" s="6"/>
      <c r="F13" s="28">
        <v>3</v>
      </c>
      <c r="G13" s="28" t="s">
        <v>58</v>
      </c>
      <c r="H13" s="28">
        <v>4</v>
      </c>
      <c r="I13" s="28">
        <v>3</v>
      </c>
      <c r="J13" s="38"/>
      <c r="K13" s="28" t="s">
        <v>58</v>
      </c>
      <c r="L13" s="28">
        <v>3</v>
      </c>
      <c r="M13" s="28" t="s">
        <v>58</v>
      </c>
      <c r="N13" s="28" t="s">
        <v>58</v>
      </c>
      <c r="O13" s="38"/>
      <c r="P13" s="28" t="s">
        <v>58</v>
      </c>
      <c r="Q13" s="28">
        <v>4</v>
      </c>
      <c r="R13" s="28" t="s">
        <v>58</v>
      </c>
      <c r="S13" s="28">
        <v>3</v>
      </c>
      <c r="T13" s="38"/>
      <c r="U13" s="28" t="s">
        <v>58</v>
      </c>
      <c r="V13" s="38"/>
      <c r="W13" s="28">
        <v>4</v>
      </c>
      <c r="X13" s="28">
        <v>3</v>
      </c>
      <c r="Y13" s="28">
        <v>3</v>
      </c>
      <c r="Z13" s="28">
        <v>3</v>
      </c>
      <c r="AA13" s="1"/>
      <c r="AB13" s="30">
        <f t="shared" si="0"/>
        <v>3.3</v>
      </c>
      <c r="AD13"/>
      <c r="AE13"/>
      <c r="AF13"/>
      <c r="AG13"/>
      <c r="AH13"/>
      <c r="AI13"/>
      <c r="AJ13"/>
    </row>
    <row r="14" spans="1:36" s="9" customFormat="1" ht="14.15" customHeight="1" x14ac:dyDescent="0.5">
      <c r="A14" s="6"/>
      <c r="B14" s="4">
        <v>3</v>
      </c>
      <c r="C14" s="36" t="s">
        <v>73</v>
      </c>
      <c r="D14" s="37" t="s">
        <v>57</v>
      </c>
      <c r="E14" s="6"/>
      <c r="F14" s="28">
        <v>3</v>
      </c>
      <c r="G14" s="28" t="s">
        <v>58</v>
      </c>
      <c r="H14" s="28">
        <v>3</v>
      </c>
      <c r="I14" s="28">
        <v>3</v>
      </c>
      <c r="J14" s="38"/>
      <c r="K14" s="28" t="s">
        <v>58</v>
      </c>
      <c r="L14" s="28">
        <v>3</v>
      </c>
      <c r="M14" s="28" t="s">
        <v>58</v>
      </c>
      <c r="N14" s="28" t="s">
        <v>58</v>
      </c>
      <c r="O14" s="38"/>
      <c r="P14" s="28" t="s">
        <v>58</v>
      </c>
      <c r="Q14" s="28">
        <v>4</v>
      </c>
      <c r="R14" s="28" t="s">
        <v>58</v>
      </c>
      <c r="S14" s="28">
        <v>3</v>
      </c>
      <c r="T14" s="38"/>
      <c r="U14" s="28">
        <v>3</v>
      </c>
      <c r="V14" s="38"/>
      <c r="W14" s="28">
        <v>4</v>
      </c>
      <c r="X14" s="28">
        <v>3</v>
      </c>
      <c r="Y14" s="28">
        <v>3</v>
      </c>
      <c r="Z14" s="28">
        <v>3</v>
      </c>
      <c r="AA14" s="1"/>
      <c r="AB14" s="30">
        <f t="shared" si="0"/>
        <v>3.1818181818181817</v>
      </c>
      <c r="AD14"/>
      <c r="AE14" s="21" t="s">
        <v>74</v>
      </c>
      <c r="AF14" s="39">
        <v>1</v>
      </c>
      <c r="AG14" s="24"/>
      <c r="AH14"/>
      <c r="AI14"/>
      <c r="AJ14"/>
    </row>
    <row r="15" spans="1:36" s="9" customFormat="1" ht="14.15" customHeight="1" x14ac:dyDescent="0.5">
      <c r="A15" s="12"/>
      <c r="B15" s="4">
        <v>4</v>
      </c>
      <c r="C15" s="36" t="s">
        <v>75</v>
      </c>
      <c r="D15" s="37" t="s">
        <v>57</v>
      </c>
      <c r="E15" s="12"/>
      <c r="F15" s="28">
        <v>3</v>
      </c>
      <c r="G15" s="28" t="s">
        <v>58</v>
      </c>
      <c r="H15" s="28">
        <v>2</v>
      </c>
      <c r="I15" s="28">
        <v>3</v>
      </c>
      <c r="J15" s="38"/>
      <c r="K15" s="28" t="s">
        <v>58</v>
      </c>
      <c r="L15" s="28">
        <v>3</v>
      </c>
      <c r="M15" s="28" t="s">
        <v>58</v>
      </c>
      <c r="N15" s="28" t="s">
        <v>58</v>
      </c>
      <c r="O15" s="38"/>
      <c r="P15" s="28" t="s">
        <v>58</v>
      </c>
      <c r="Q15" s="28">
        <v>4</v>
      </c>
      <c r="R15" s="28" t="s">
        <v>58</v>
      </c>
      <c r="S15" s="28">
        <v>3</v>
      </c>
      <c r="T15" s="38"/>
      <c r="U15" s="28" t="s">
        <v>58</v>
      </c>
      <c r="V15" s="38"/>
      <c r="W15" s="28">
        <v>4</v>
      </c>
      <c r="X15" s="28">
        <v>3</v>
      </c>
      <c r="Y15" s="28">
        <v>3</v>
      </c>
      <c r="Z15" s="28">
        <v>3</v>
      </c>
      <c r="AA15" s="40"/>
      <c r="AB15" s="30">
        <f t="shared" si="0"/>
        <v>3.1</v>
      </c>
      <c r="AD15"/>
      <c r="AG15"/>
      <c r="AH15" s="20" t="s">
        <v>15</v>
      </c>
      <c r="AI15"/>
      <c r="AJ15"/>
    </row>
    <row r="16" spans="1:36" s="9" customFormat="1" ht="14.15" customHeight="1" x14ac:dyDescent="0.5">
      <c r="A16" s="6"/>
      <c r="B16" s="4">
        <v>5</v>
      </c>
      <c r="C16" s="36" t="s">
        <v>76</v>
      </c>
      <c r="D16" s="37" t="s">
        <v>57</v>
      </c>
      <c r="E16" s="6"/>
      <c r="F16" s="28">
        <v>2</v>
      </c>
      <c r="G16" s="28" t="s">
        <v>58</v>
      </c>
      <c r="H16" s="28" t="s">
        <v>58</v>
      </c>
      <c r="I16" s="28">
        <v>2</v>
      </c>
      <c r="J16" s="38"/>
      <c r="K16" s="28" t="s">
        <v>58</v>
      </c>
      <c r="L16" s="28">
        <v>2</v>
      </c>
      <c r="M16" s="28" t="s">
        <v>58</v>
      </c>
      <c r="N16" s="28" t="s">
        <v>58</v>
      </c>
      <c r="O16" s="38"/>
      <c r="P16" s="28" t="s">
        <v>58</v>
      </c>
      <c r="Q16" s="28" t="s">
        <v>58</v>
      </c>
      <c r="R16" s="28" t="s">
        <v>58</v>
      </c>
      <c r="S16" s="28">
        <v>2</v>
      </c>
      <c r="T16" s="38"/>
      <c r="U16" s="28" t="s">
        <v>58</v>
      </c>
      <c r="V16" s="38"/>
      <c r="W16" s="28" t="s">
        <v>58</v>
      </c>
      <c r="X16" s="28" t="s">
        <v>58</v>
      </c>
      <c r="Y16" s="28" t="s">
        <v>58</v>
      </c>
      <c r="Z16" s="28">
        <v>2</v>
      </c>
      <c r="AA16" s="1"/>
      <c r="AB16" s="30">
        <f t="shared" si="0"/>
        <v>2</v>
      </c>
      <c r="AD16"/>
      <c r="AE16" s="25" t="s">
        <v>19</v>
      </c>
      <c r="AF16" s="14">
        <v>3.5</v>
      </c>
      <c r="AG16"/>
      <c r="AH16" s="20" t="s">
        <v>16</v>
      </c>
      <c r="AI16"/>
      <c r="AJ16"/>
    </row>
    <row r="17" spans="1:36" s="9" customFormat="1" ht="14.15" customHeight="1" x14ac:dyDescent="0.5">
      <c r="A17" s="6"/>
      <c r="B17" s="4">
        <v>6</v>
      </c>
      <c r="C17" s="36" t="s">
        <v>77</v>
      </c>
      <c r="D17" s="37" t="s">
        <v>59</v>
      </c>
      <c r="E17" s="6"/>
      <c r="F17" s="28">
        <v>3</v>
      </c>
      <c r="G17" s="28" t="s">
        <v>58</v>
      </c>
      <c r="H17" s="28">
        <v>2</v>
      </c>
      <c r="I17" s="28">
        <v>3</v>
      </c>
      <c r="J17" s="38"/>
      <c r="K17" s="28" t="s">
        <v>58</v>
      </c>
      <c r="L17" s="28">
        <v>3</v>
      </c>
      <c r="M17" s="28" t="s">
        <v>58</v>
      </c>
      <c r="N17" s="28" t="s">
        <v>58</v>
      </c>
      <c r="O17" s="38"/>
      <c r="P17" s="28" t="s">
        <v>58</v>
      </c>
      <c r="Q17" s="28">
        <v>3</v>
      </c>
      <c r="R17" s="28" t="s">
        <v>58</v>
      </c>
      <c r="S17" s="28">
        <v>3</v>
      </c>
      <c r="T17" s="38"/>
      <c r="U17" s="28">
        <v>3</v>
      </c>
      <c r="V17" s="38"/>
      <c r="W17" s="28">
        <v>4</v>
      </c>
      <c r="X17" s="28">
        <v>3</v>
      </c>
      <c r="Y17" s="28">
        <v>3</v>
      </c>
      <c r="Z17" s="28">
        <v>3</v>
      </c>
      <c r="AA17" s="1"/>
      <c r="AB17" s="30">
        <f t="shared" si="0"/>
        <v>3</v>
      </c>
      <c r="AD17"/>
      <c r="AE17" s="25"/>
      <c r="AF17"/>
      <c r="AG17"/>
      <c r="AH17" s="20" t="s">
        <v>17</v>
      </c>
      <c r="AI17"/>
      <c r="AJ17"/>
    </row>
    <row r="18" spans="1:36" s="9" customFormat="1" ht="14.15" customHeight="1" x14ac:dyDescent="0.5">
      <c r="A18" s="6"/>
      <c r="B18" s="4">
        <v>7</v>
      </c>
      <c r="C18" s="36" t="s">
        <v>78</v>
      </c>
      <c r="D18" s="37" t="s">
        <v>57</v>
      </c>
      <c r="E18" s="6"/>
      <c r="F18" s="28">
        <v>4</v>
      </c>
      <c r="G18" s="28" t="s">
        <v>58</v>
      </c>
      <c r="H18" s="28">
        <v>3</v>
      </c>
      <c r="I18" s="28">
        <v>3</v>
      </c>
      <c r="J18" s="38"/>
      <c r="K18" s="28" t="s">
        <v>58</v>
      </c>
      <c r="L18" s="28">
        <v>4</v>
      </c>
      <c r="M18" s="28" t="s">
        <v>58</v>
      </c>
      <c r="N18" s="28" t="s">
        <v>58</v>
      </c>
      <c r="O18" s="38"/>
      <c r="P18" s="28" t="s">
        <v>58</v>
      </c>
      <c r="Q18" s="28">
        <v>4</v>
      </c>
      <c r="R18" s="28" t="s">
        <v>58</v>
      </c>
      <c r="S18" s="28">
        <v>4</v>
      </c>
      <c r="T18" s="38"/>
      <c r="U18" s="28" t="s">
        <v>58</v>
      </c>
      <c r="V18" s="38"/>
      <c r="W18" s="28">
        <v>4</v>
      </c>
      <c r="X18" s="28">
        <v>4</v>
      </c>
      <c r="Y18" s="28">
        <v>3</v>
      </c>
      <c r="Z18" s="28">
        <v>3</v>
      </c>
      <c r="AA18" s="1"/>
      <c r="AB18" s="30">
        <f t="shared" si="0"/>
        <v>3.6</v>
      </c>
      <c r="AD18"/>
      <c r="AE18" s="25" t="s">
        <v>18</v>
      </c>
      <c r="AF18" s="15">
        <v>3</v>
      </c>
      <c r="AG18"/>
      <c r="AH18"/>
      <c r="AI18"/>
      <c r="AJ18"/>
    </row>
    <row r="19" spans="1:36" s="9" customFormat="1" ht="14.15" customHeight="1" x14ac:dyDescent="0.5">
      <c r="A19" s="6"/>
      <c r="B19" s="4">
        <v>8</v>
      </c>
      <c r="C19" s="36" t="s">
        <v>79</v>
      </c>
      <c r="D19" s="37" t="s">
        <v>59</v>
      </c>
      <c r="E19" s="6"/>
      <c r="F19" s="28">
        <v>4</v>
      </c>
      <c r="G19" s="28" t="s">
        <v>58</v>
      </c>
      <c r="H19" s="28">
        <v>4</v>
      </c>
      <c r="I19" s="28">
        <v>3</v>
      </c>
      <c r="J19" s="38"/>
      <c r="K19" s="28" t="s">
        <v>58</v>
      </c>
      <c r="L19" s="28">
        <v>4</v>
      </c>
      <c r="M19" s="28" t="s">
        <v>58</v>
      </c>
      <c r="N19" s="28" t="s">
        <v>58</v>
      </c>
      <c r="O19" s="38"/>
      <c r="P19" s="28" t="s">
        <v>58</v>
      </c>
      <c r="Q19" s="28">
        <v>4</v>
      </c>
      <c r="R19" s="28" t="s">
        <v>58</v>
      </c>
      <c r="S19" s="28">
        <v>4</v>
      </c>
      <c r="T19" s="38"/>
      <c r="U19" s="28" t="s">
        <v>58</v>
      </c>
      <c r="V19" s="38"/>
      <c r="W19" s="28">
        <v>3</v>
      </c>
      <c r="X19" s="28">
        <v>4</v>
      </c>
      <c r="Y19" s="28">
        <v>3</v>
      </c>
      <c r="Z19" s="28">
        <v>3</v>
      </c>
      <c r="AA19" s="1"/>
      <c r="AB19" s="30">
        <f t="shared" si="0"/>
        <v>3.6</v>
      </c>
      <c r="AD19"/>
      <c r="AG19"/>
      <c r="AH19"/>
      <c r="AI19"/>
      <c r="AJ19"/>
    </row>
    <row r="20" spans="1:36" s="9" customFormat="1" ht="14.15" customHeight="1" x14ac:dyDescent="0.5">
      <c r="A20" s="6"/>
      <c r="B20" s="4">
        <v>9</v>
      </c>
      <c r="C20" s="36" t="s">
        <v>80</v>
      </c>
      <c r="D20" s="37" t="s">
        <v>57</v>
      </c>
      <c r="E20" s="6"/>
      <c r="F20" s="28">
        <v>3</v>
      </c>
      <c r="G20" s="28" t="s">
        <v>58</v>
      </c>
      <c r="H20" s="28">
        <v>4</v>
      </c>
      <c r="I20" s="28">
        <v>3</v>
      </c>
      <c r="J20" s="38"/>
      <c r="K20" s="28" t="s">
        <v>58</v>
      </c>
      <c r="L20" s="28">
        <v>3</v>
      </c>
      <c r="M20" s="28" t="s">
        <v>58</v>
      </c>
      <c r="N20" s="28" t="s">
        <v>58</v>
      </c>
      <c r="O20" s="38"/>
      <c r="P20" s="28" t="s">
        <v>58</v>
      </c>
      <c r="Q20" s="28">
        <v>4</v>
      </c>
      <c r="R20" s="28" t="s">
        <v>58</v>
      </c>
      <c r="S20" s="28">
        <v>3</v>
      </c>
      <c r="T20" s="38"/>
      <c r="U20" s="28" t="s">
        <v>58</v>
      </c>
      <c r="V20" s="38"/>
      <c r="W20" s="28">
        <v>3</v>
      </c>
      <c r="X20" s="28">
        <v>4</v>
      </c>
      <c r="Y20" s="28">
        <v>3</v>
      </c>
      <c r="Z20" s="28">
        <v>3</v>
      </c>
      <c r="AA20" s="1"/>
      <c r="AB20" s="30">
        <f t="shared" si="0"/>
        <v>3.3</v>
      </c>
      <c r="AD20"/>
      <c r="AG20"/>
      <c r="AH20"/>
      <c r="AI20"/>
      <c r="AJ20"/>
    </row>
    <row r="21" spans="1:36" s="9" customFormat="1" ht="14.15" customHeight="1" x14ac:dyDescent="0.5">
      <c r="A21" s="6"/>
      <c r="B21" s="4">
        <v>10</v>
      </c>
      <c r="C21" s="36" t="s">
        <v>81</v>
      </c>
      <c r="D21" s="37" t="s">
        <v>57</v>
      </c>
      <c r="E21" s="6"/>
      <c r="F21" s="28">
        <v>3</v>
      </c>
      <c r="G21" s="28" t="s">
        <v>58</v>
      </c>
      <c r="H21" s="28">
        <v>3</v>
      </c>
      <c r="I21" s="28">
        <v>3</v>
      </c>
      <c r="J21" s="38"/>
      <c r="K21" s="28" t="s">
        <v>58</v>
      </c>
      <c r="L21" s="28">
        <v>3</v>
      </c>
      <c r="M21" s="28" t="s">
        <v>58</v>
      </c>
      <c r="N21" s="28" t="s">
        <v>58</v>
      </c>
      <c r="O21" s="38"/>
      <c r="P21" s="28" t="s">
        <v>58</v>
      </c>
      <c r="Q21" s="28">
        <v>3</v>
      </c>
      <c r="R21" s="28" t="s">
        <v>58</v>
      </c>
      <c r="S21" s="28">
        <v>3</v>
      </c>
      <c r="T21" s="38"/>
      <c r="U21" s="28" t="s">
        <v>58</v>
      </c>
      <c r="V21" s="38"/>
      <c r="W21" s="28">
        <v>3</v>
      </c>
      <c r="X21" s="28">
        <v>4</v>
      </c>
      <c r="Y21" s="28">
        <v>3</v>
      </c>
      <c r="Z21" s="28">
        <v>3</v>
      </c>
      <c r="AA21" s="1"/>
      <c r="AB21" s="30">
        <f t="shared" si="0"/>
        <v>3.1</v>
      </c>
      <c r="AD21"/>
      <c r="AG21"/>
      <c r="AH21"/>
      <c r="AI21"/>
      <c r="AJ21"/>
    </row>
    <row r="22" spans="1:36" s="9" customFormat="1" ht="14.15" customHeight="1" x14ac:dyDescent="0.5">
      <c r="A22" s="6"/>
      <c r="B22" s="4">
        <v>11</v>
      </c>
      <c r="C22" s="36" t="s">
        <v>82</v>
      </c>
      <c r="D22" s="37" t="s">
        <v>59</v>
      </c>
      <c r="E22" s="6"/>
      <c r="F22" s="28">
        <v>3</v>
      </c>
      <c r="G22" s="28" t="s">
        <v>58</v>
      </c>
      <c r="H22" s="28">
        <v>3</v>
      </c>
      <c r="I22" s="28">
        <v>3</v>
      </c>
      <c r="J22" s="38"/>
      <c r="K22" s="28" t="s">
        <v>58</v>
      </c>
      <c r="L22" s="28">
        <v>3</v>
      </c>
      <c r="M22" s="28" t="s">
        <v>58</v>
      </c>
      <c r="N22" s="28" t="s">
        <v>58</v>
      </c>
      <c r="O22" s="38"/>
      <c r="P22" s="28" t="s">
        <v>58</v>
      </c>
      <c r="Q22" s="28">
        <v>4</v>
      </c>
      <c r="R22" s="28" t="s">
        <v>58</v>
      </c>
      <c r="S22" s="28">
        <v>3</v>
      </c>
      <c r="T22" s="38"/>
      <c r="U22" s="28" t="s">
        <v>58</v>
      </c>
      <c r="V22" s="38"/>
      <c r="W22" s="28">
        <v>3</v>
      </c>
      <c r="X22" s="28">
        <v>3</v>
      </c>
      <c r="Y22" s="28">
        <v>3</v>
      </c>
      <c r="Z22" s="28">
        <v>3</v>
      </c>
      <c r="AA22" s="1"/>
      <c r="AB22" s="30">
        <f t="shared" si="0"/>
        <v>3.1</v>
      </c>
      <c r="AG22"/>
      <c r="AH22"/>
      <c r="AI22"/>
      <c r="AJ22"/>
    </row>
    <row r="23" spans="1:36" s="9" customFormat="1" ht="14.15" customHeight="1" x14ac:dyDescent="0.5">
      <c r="A23" s="6"/>
      <c r="B23" s="4">
        <v>12</v>
      </c>
      <c r="C23" s="36" t="s">
        <v>83</v>
      </c>
      <c r="D23" s="37" t="s">
        <v>59</v>
      </c>
      <c r="E23" s="6"/>
      <c r="F23" s="28">
        <v>3</v>
      </c>
      <c r="G23" s="28" t="s">
        <v>58</v>
      </c>
      <c r="H23" s="28">
        <v>2</v>
      </c>
      <c r="I23" s="28">
        <v>2</v>
      </c>
      <c r="J23" s="38"/>
      <c r="K23" s="28" t="s">
        <v>58</v>
      </c>
      <c r="L23" s="28">
        <v>3</v>
      </c>
      <c r="M23" s="28" t="s">
        <v>58</v>
      </c>
      <c r="N23" s="28" t="s">
        <v>58</v>
      </c>
      <c r="O23" s="38"/>
      <c r="P23" s="28" t="s">
        <v>58</v>
      </c>
      <c r="Q23" s="28">
        <v>3</v>
      </c>
      <c r="R23" s="28" t="s">
        <v>58</v>
      </c>
      <c r="S23" s="28">
        <v>3</v>
      </c>
      <c r="T23" s="38"/>
      <c r="U23" s="28">
        <v>3</v>
      </c>
      <c r="V23" s="38"/>
      <c r="W23" s="28">
        <v>4</v>
      </c>
      <c r="X23" s="28">
        <v>3</v>
      </c>
      <c r="Y23" s="28">
        <v>3</v>
      </c>
      <c r="Z23" s="28">
        <v>3</v>
      </c>
      <c r="AA23" s="1"/>
      <c r="AB23" s="30">
        <f t="shared" si="0"/>
        <v>2.9090909090909092</v>
      </c>
      <c r="AD23"/>
      <c r="AE23" s="82" t="s">
        <v>25</v>
      </c>
      <c r="AF23" s="82"/>
      <c r="AG23"/>
      <c r="AH23"/>
      <c r="AI23"/>
      <c r="AJ23"/>
    </row>
    <row r="24" spans="1:36" s="9" customFormat="1" ht="14.15" customHeight="1" x14ac:dyDescent="0.5">
      <c r="A24" s="6"/>
      <c r="B24" s="4">
        <v>13</v>
      </c>
      <c r="C24" s="36" t="s">
        <v>84</v>
      </c>
      <c r="D24" s="37" t="s">
        <v>59</v>
      </c>
      <c r="E24" s="6"/>
      <c r="F24" s="28">
        <v>3</v>
      </c>
      <c r="G24" s="28" t="s">
        <v>58</v>
      </c>
      <c r="H24" s="28">
        <v>3</v>
      </c>
      <c r="I24" s="28">
        <v>3</v>
      </c>
      <c r="J24" s="38"/>
      <c r="K24" s="28" t="s">
        <v>58</v>
      </c>
      <c r="L24" s="28">
        <v>3</v>
      </c>
      <c r="M24" s="28" t="s">
        <v>58</v>
      </c>
      <c r="N24" s="28" t="s">
        <v>58</v>
      </c>
      <c r="O24" s="38"/>
      <c r="P24" s="28" t="s">
        <v>58</v>
      </c>
      <c r="Q24" s="28">
        <v>3</v>
      </c>
      <c r="R24" s="28" t="s">
        <v>58</v>
      </c>
      <c r="S24" s="28">
        <v>3</v>
      </c>
      <c r="T24" s="38"/>
      <c r="U24" s="28" t="s">
        <v>58</v>
      </c>
      <c r="V24" s="38"/>
      <c r="W24" s="28">
        <v>3</v>
      </c>
      <c r="X24" s="28">
        <v>4</v>
      </c>
      <c r="Y24" s="28">
        <v>3</v>
      </c>
      <c r="Z24" s="28">
        <v>3</v>
      </c>
      <c r="AA24" s="1"/>
      <c r="AB24" s="30">
        <f t="shared" si="0"/>
        <v>3.1</v>
      </c>
      <c r="AD24"/>
      <c r="AE24" s="82" t="s">
        <v>85</v>
      </c>
      <c r="AF24" s="82"/>
      <c r="AG24"/>
      <c r="AH24"/>
      <c r="AI24"/>
      <c r="AJ24"/>
    </row>
    <row r="25" spans="1:36" s="9" customFormat="1" ht="14.15" customHeight="1" x14ac:dyDescent="0.5">
      <c r="A25" s="6"/>
      <c r="B25" s="4">
        <v>14</v>
      </c>
      <c r="C25" s="36" t="s">
        <v>86</v>
      </c>
      <c r="D25" s="37" t="s">
        <v>59</v>
      </c>
      <c r="E25" s="6"/>
      <c r="F25" s="28">
        <v>4</v>
      </c>
      <c r="G25" s="28" t="s">
        <v>58</v>
      </c>
      <c r="H25" s="28">
        <v>4</v>
      </c>
      <c r="I25" s="28">
        <v>3</v>
      </c>
      <c r="J25" s="38"/>
      <c r="K25" s="28" t="s">
        <v>58</v>
      </c>
      <c r="L25" s="28">
        <v>4</v>
      </c>
      <c r="M25" s="28" t="s">
        <v>58</v>
      </c>
      <c r="N25" s="28" t="s">
        <v>58</v>
      </c>
      <c r="O25" s="38"/>
      <c r="P25" s="28" t="s">
        <v>58</v>
      </c>
      <c r="Q25" s="28">
        <v>4</v>
      </c>
      <c r="R25" s="28" t="s">
        <v>58</v>
      </c>
      <c r="S25" s="28">
        <v>4</v>
      </c>
      <c r="T25" s="38"/>
      <c r="U25" s="28" t="s">
        <v>58</v>
      </c>
      <c r="V25" s="38"/>
      <c r="W25" s="28">
        <v>4</v>
      </c>
      <c r="X25" s="28">
        <v>4</v>
      </c>
      <c r="Y25" s="28">
        <v>3</v>
      </c>
      <c r="Z25" s="28">
        <v>4</v>
      </c>
      <c r="AA25" s="1"/>
      <c r="AB25" s="30">
        <f t="shared" si="0"/>
        <v>3.8</v>
      </c>
      <c r="AD25"/>
      <c r="AG25"/>
      <c r="AH25"/>
      <c r="AI25"/>
      <c r="AJ25"/>
    </row>
    <row r="26" spans="1:36" s="9" customFormat="1" ht="14.15" customHeight="1" x14ac:dyDescent="0.5">
      <c r="A26" s="6"/>
      <c r="B26" s="4">
        <v>15</v>
      </c>
      <c r="C26" s="36" t="s">
        <v>87</v>
      </c>
      <c r="D26" s="37" t="s">
        <v>59</v>
      </c>
      <c r="E26" s="6"/>
      <c r="F26" s="28">
        <v>3</v>
      </c>
      <c r="G26" s="28" t="s">
        <v>58</v>
      </c>
      <c r="H26" s="28">
        <v>3</v>
      </c>
      <c r="I26" s="28">
        <v>3</v>
      </c>
      <c r="J26" s="38"/>
      <c r="K26" s="28" t="s">
        <v>58</v>
      </c>
      <c r="L26" s="28">
        <v>3</v>
      </c>
      <c r="M26" s="28" t="s">
        <v>58</v>
      </c>
      <c r="N26" s="28" t="s">
        <v>58</v>
      </c>
      <c r="O26" s="38"/>
      <c r="P26" s="28" t="s">
        <v>58</v>
      </c>
      <c r="Q26" s="28">
        <v>3</v>
      </c>
      <c r="R26" s="28" t="s">
        <v>58</v>
      </c>
      <c r="S26" s="28">
        <v>3</v>
      </c>
      <c r="T26" s="38"/>
      <c r="U26" s="28" t="s">
        <v>58</v>
      </c>
      <c r="V26" s="38"/>
      <c r="W26" s="28">
        <v>3</v>
      </c>
      <c r="X26" s="28">
        <v>3</v>
      </c>
      <c r="Y26" s="28">
        <v>3</v>
      </c>
      <c r="Z26" s="28">
        <v>3</v>
      </c>
      <c r="AA26" s="1"/>
      <c r="AB26" s="30">
        <f t="shared" si="0"/>
        <v>3</v>
      </c>
      <c r="AD26"/>
      <c r="AG26"/>
      <c r="AH26"/>
      <c r="AI26"/>
      <c r="AJ26"/>
    </row>
    <row r="27" spans="1:36" s="9" customFormat="1" ht="14.15" customHeight="1" x14ac:dyDescent="0.5">
      <c r="A27" s="6"/>
      <c r="B27" s="4">
        <v>16</v>
      </c>
      <c r="C27" s="36" t="s">
        <v>88</v>
      </c>
      <c r="D27" s="37" t="s">
        <v>59</v>
      </c>
      <c r="E27" s="6"/>
      <c r="F27" s="28">
        <v>3</v>
      </c>
      <c r="G27" s="28" t="s">
        <v>58</v>
      </c>
      <c r="H27" s="28">
        <v>4</v>
      </c>
      <c r="I27" s="28">
        <v>3</v>
      </c>
      <c r="J27" s="38"/>
      <c r="K27" s="28" t="s">
        <v>58</v>
      </c>
      <c r="L27" s="28">
        <v>3</v>
      </c>
      <c r="M27" s="28" t="s">
        <v>58</v>
      </c>
      <c r="N27" s="28" t="s">
        <v>58</v>
      </c>
      <c r="O27" s="38"/>
      <c r="P27" s="28" t="s">
        <v>58</v>
      </c>
      <c r="Q27" s="28">
        <v>4</v>
      </c>
      <c r="R27" s="28" t="s">
        <v>58</v>
      </c>
      <c r="S27" s="28">
        <v>3</v>
      </c>
      <c r="T27" s="38"/>
      <c r="U27" s="28" t="s">
        <v>58</v>
      </c>
      <c r="V27" s="38"/>
      <c r="W27" s="28">
        <v>3</v>
      </c>
      <c r="X27" s="28">
        <v>3</v>
      </c>
      <c r="Y27" s="28">
        <v>3</v>
      </c>
      <c r="Z27" s="28">
        <v>4</v>
      </c>
      <c r="AA27" s="1"/>
      <c r="AB27" s="30">
        <f t="shared" si="0"/>
        <v>3.3</v>
      </c>
      <c r="AD27"/>
      <c r="AG27"/>
      <c r="AH27"/>
      <c r="AI27"/>
      <c r="AJ27"/>
    </row>
    <row r="28" spans="1:36" s="9" customFormat="1" ht="14.15" customHeight="1" x14ac:dyDescent="0.5">
      <c r="A28" s="6"/>
      <c r="B28" s="4">
        <v>17</v>
      </c>
      <c r="C28" s="36" t="s">
        <v>89</v>
      </c>
      <c r="D28" s="37" t="s">
        <v>59</v>
      </c>
      <c r="E28" s="6"/>
      <c r="F28" s="28">
        <v>3</v>
      </c>
      <c r="G28" s="28" t="s">
        <v>58</v>
      </c>
      <c r="H28" s="28">
        <v>3</v>
      </c>
      <c r="I28" s="28">
        <v>3</v>
      </c>
      <c r="J28" s="38"/>
      <c r="K28" s="28" t="s">
        <v>58</v>
      </c>
      <c r="L28" s="28">
        <v>3</v>
      </c>
      <c r="M28" s="28" t="s">
        <v>58</v>
      </c>
      <c r="N28" s="28" t="s">
        <v>58</v>
      </c>
      <c r="O28" s="38"/>
      <c r="P28" s="28" t="s">
        <v>58</v>
      </c>
      <c r="Q28" s="28">
        <v>4</v>
      </c>
      <c r="R28" s="28" t="s">
        <v>58</v>
      </c>
      <c r="S28" s="28">
        <v>3</v>
      </c>
      <c r="T28" s="38"/>
      <c r="U28" s="28" t="s">
        <v>58</v>
      </c>
      <c r="V28" s="38"/>
      <c r="W28" s="28">
        <v>4</v>
      </c>
      <c r="X28" s="28">
        <v>3</v>
      </c>
      <c r="Y28" s="28">
        <v>3</v>
      </c>
      <c r="Z28" s="28">
        <v>4</v>
      </c>
      <c r="AA28" s="1"/>
      <c r="AB28" s="30">
        <f t="shared" si="0"/>
        <v>3.3</v>
      </c>
      <c r="AD28"/>
      <c r="AE28"/>
      <c r="AF28"/>
      <c r="AG28"/>
      <c r="AH28"/>
      <c r="AI28"/>
      <c r="AJ28"/>
    </row>
    <row r="29" spans="1:36" s="9" customFormat="1" ht="14.15" customHeight="1" x14ac:dyDescent="0.5">
      <c r="A29" s="6"/>
      <c r="B29" s="4">
        <v>18</v>
      </c>
      <c r="C29" s="36" t="s">
        <v>90</v>
      </c>
      <c r="D29" s="37" t="s">
        <v>57</v>
      </c>
      <c r="E29" s="6"/>
      <c r="F29" s="28">
        <v>3</v>
      </c>
      <c r="G29" s="28" t="s">
        <v>58</v>
      </c>
      <c r="H29" s="28">
        <v>4</v>
      </c>
      <c r="I29" s="28">
        <v>3</v>
      </c>
      <c r="J29" s="38"/>
      <c r="K29" s="28" t="s">
        <v>58</v>
      </c>
      <c r="L29" s="28">
        <v>3</v>
      </c>
      <c r="M29" s="28" t="s">
        <v>58</v>
      </c>
      <c r="N29" s="28" t="s">
        <v>58</v>
      </c>
      <c r="O29" s="38"/>
      <c r="P29" s="28" t="s">
        <v>58</v>
      </c>
      <c r="Q29" s="28">
        <v>4</v>
      </c>
      <c r="R29" s="28" t="s">
        <v>58</v>
      </c>
      <c r="S29" s="28">
        <v>3</v>
      </c>
      <c r="T29" s="38"/>
      <c r="U29" s="28">
        <v>3</v>
      </c>
      <c r="V29" s="38"/>
      <c r="W29" s="28">
        <v>3</v>
      </c>
      <c r="X29" s="28">
        <v>3</v>
      </c>
      <c r="Y29" s="28">
        <v>3</v>
      </c>
      <c r="Z29" s="28">
        <v>4</v>
      </c>
      <c r="AA29" s="1"/>
      <c r="AB29" s="30">
        <f t="shared" si="0"/>
        <v>3.2727272727272729</v>
      </c>
      <c r="AD29"/>
      <c r="AE29"/>
      <c r="AF29"/>
      <c r="AG29"/>
      <c r="AH29"/>
      <c r="AI29"/>
      <c r="AJ29"/>
    </row>
    <row r="30" spans="1:36" s="9" customFormat="1" ht="14.15" customHeight="1" x14ac:dyDescent="0.5">
      <c r="A30" s="6"/>
      <c r="B30" s="4">
        <v>19</v>
      </c>
      <c r="C30" s="36" t="s">
        <v>91</v>
      </c>
      <c r="D30" s="37" t="s">
        <v>59</v>
      </c>
      <c r="E30" s="6"/>
      <c r="F30" s="28">
        <v>3</v>
      </c>
      <c r="G30" s="28" t="s">
        <v>58</v>
      </c>
      <c r="H30" s="28">
        <v>3</v>
      </c>
      <c r="I30" s="28">
        <v>3</v>
      </c>
      <c r="J30" s="38"/>
      <c r="K30" s="28" t="s">
        <v>58</v>
      </c>
      <c r="L30" s="28">
        <v>3</v>
      </c>
      <c r="M30" s="28" t="s">
        <v>58</v>
      </c>
      <c r="N30" s="28" t="s">
        <v>58</v>
      </c>
      <c r="O30" s="38"/>
      <c r="P30" s="28" t="s">
        <v>58</v>
      </c>
      <c r="Q30" s="28">
        <v>4</v>
      </c>
      <c r="R30" s="28" t="s">
        <v>58</v>
      </c>
      <c r="S30" s="28">
        <v>3</v>
      </c>
      <c r="T30" s="38"/>
      <c r="U30" s="28" t="s">
        <v>58</v>
      </c>
      <c r="V30" s="38"/>
      <c r="W30" s="28">
        <v>3</v>
      </c>
      <c r="X30" s="28">
        <v>3</v>
      </c>
      <c r="Y30" s="28">
        <v>3</v>
      </c>
      <c r="Z30" s="28">
        <v>4</v>
      </c>
      <c r="AA30" s="1"/>
      <c r="AB30" s="30">
        <f t="shared" si="0"/>
        <v>3.2</v>
      </c>
      <c r="AD30"/>
      <c r="AE30"/>
      <c r="AF30"/>
      <c r="AG30"/>
      <c r="AH30"/>
      <c r="AI30"/>
      <c r="AJ30"/>
    </row>
    <row r="31" spans="1:36" s="9" customFormat="1" ht="14.15" customHeight="1" x14ac:dyDescent="0.5">
      <c r="A31" s="6"/>
      <c r="B31" s="4">
        <v>20</v>
      </c>
      <c r="C31" s="36" t="s">
        <v>92</v>
      </c>
      <c r="D31" s="37" t="s">
        <v>57</v>
      </c>
      <c r="E31" s="6"/>
      <c r="F31" s="28">
        <v>3</v>
      </c>
      <c r="G31" s="28" t="s">
        <v>58</v>
      </c>
      <c r="H31" s="28">
        <v>4</v>
      </c>
      <c r="I31" s="28">
        <v>3</v>
      </c>
      <c r="J31" s="38"/>
      <c r="K31" s="28" t="s">
        <v>58</v>
      </c>
      <c r="L31" s="28">
        <v>3</v>
      </c>
      <c r="M31" s="28" t="s">
        <v>58</v>
      </c>
      <c r="N31" s="28" t="s">
        <v>58</v>
      </c>
      <c r="O31" s="38"/>
      <c r="P31" s="28" t="s">
        <v>58</v>
      </c>
      <c r="Q31" s="28">
        <v>4</v>
      </c>
      <c r="R31" s="28" t="s">
        <v>58</v>
      </c>
      <c r="S31" s="28">
        <v>3</v>
      </c>
      <c r="T31" s="38"/>
      <c r="U31" s="28">
        <v>3</v>
      </c>
      <c r="V31" s="38"/>
      <c r="W31" s="28">
        <v>4</v>
      </c>
      <c r="X31" s="28">
        <v>3</v>
      </c>
      <c r="Y31" s="28">
        <v>3</v>
      </c>
      <c r="Z31" s="28">
        <v>3</v>
      </c>
      <c r="AA31" s="1"/>
      <c r="AB31" s="30">
        <f t="shared" si="0"/>
        <v>3.2727272727272729</v>
      </c>
      <c r="AD31"/>
      <c r="AE31"/>
      <c r="AF31"/>
      <c r="AG31"/>
      <c r="AH31"/>
      <c r="AI31"/>
      <c r="AJ31"/>
    </row>
    <row r="32" spans="1:36" s="9" customFormat="1" ht="14.15" customHeight="1" x14ac:dyDescent="0.5">
      <c r="A32" s="6"/>
      <c r="B32" s="4">
        <v>21</v>
      </c>
      <c r="C32" s="36" t="s">
        <v>93</v>
      </c>
      <c r="D32" s="37" t="s">
        <v>59</v>
      </c>
      <c r="E32" s="6"/>
      <c r="F32" s="28">
        <v>3</v>
      </c>
      <c r="G32" s="28" t="s">
        <v>58</v>
      </c>
      <c r="H32" s="28">
        <v>3</v>
      </c>
      <c r="I32" s="28">
        <v>3</v>
      </c>
      <c r="J32" s="38"/>
      <c r="K32" s="28" t="s">
        <v>58</v>
      </c>
      <c r="L32" s="28">
        <v>3</v>
      </c>
      <c r="M32" s="28" t="s">
        <v>58</v>
      </c>
      <c r="N32" s="28" t="s">
        <v>58</v>
      </c>
      <c r="O32" s="38"/>
      <c r="P32" s="28" t="s">
        <v>58</v>
      </c>
      <c r="Q32" s="28">
        <v>3</v>
      </c>
      <c r="R32" s="28" t="s">
        <v>58</v>
      </c>
      <c r="S32" s="28">
        <v>3</v>
      </c>
      <c r="T32" s="38"/>
      <c r="U32" s="28" t="s">
        <v>58</v>
      </c>
      <c r="V32" s="38"/>
      <c r="W32" s="28">
        <v>3</v>
      </c>
      <c r="X32" s="28">
        <v>3</v>
      </c>
      <c r="Y32" s="28">
        <v>3</v>
      </c>
      <c r="Z32" s="28">
        <v>4</v>
      </c>
      <c r="AA32" s="1"/>
      <c r="AB32" s="30">
        <f t="shared" si="0"/>
        <v>3.1</v>
      </c>
      <c r="AD32"/>
      <c r="AE32"/>
      <c r="AF32"/>
      <c r="AG32"/>
      <c r="AH32"/>
      <c r="AI32"/>
      <c r="AJ32"/>
    </row>
    <row r="33" spans="1:36" s="9" customFormat="1" ht="14.15" customHeight="1" x14ac:dyDescent="0.5">
      <c r="A33" s="6"/>
      <c r="B33" s="4">
        <v>22</v>
      </c>
      <c r="C33" s="36" t="s">
        <v>94</v>
      </c>
      <c r="D33" s="37" t="s">
        <v>57</v>
      </c>
      <c r="E33" s="6"/>
      <c r="F33" s="28">
        <v>2</v>
      </c>
      <c r="G33" s="28" t="s">
        <v>58</v>
      </c>
      <c r="H33" s="28">
        <v>3</v>
      </c>
      <c r="I33" s="28">
        <v>3</v>
      </c>
      <c r="J33" s="38"/>
      <c r="K33" s="28" t="s">
        <v>58</v>
      </c>
      <c r="L33" s="28">
        <v>2</v>
      </c>
      <c r="M33" s="28" t="s">
        <v>58</v>
      </c>
      <c r="N33" s="28" t="s">
        <v>58</v>
      </c>
      <c r="O33" s="38"/>
      <c r="P33" s="28" t="s">
        <v>58</v>
      </c>
      <c r="Q33" s="28">
        <v>3</v>
      </c>
      <c r="R33" s="28" t="s">
        <v>58</v>
      </c>
      <c r="S33" s="28">
        <v>2</v>
      </c>
      <c r="T33" s="38"/>
      <c r="U33" s="28" t="s">
        <v>58</v>
      </c>
      <c r="V33" s="38"/>
      <c r="W33" s="28">
        <v>3</v>
      </c>
      <c r="X33" s="28">
        <v>3</v>
      </c>
      <c r="Y33" s="28">
        <v>3</v>
      </c>
      <c r="Z33" s="28">
        <v>3</v>
      </c>
      <c r="AA33" s="1"/>
      <c r="AB33" s="30">
        <f t="shared" si="0"/>
        <v>2.7</v>
      </c>
      <c r="AD33"/>
      <c r="AE33"/>
      <c r="AF33"/>
      <c r="AG33"/>
      <c r="AH33"/>
      <c r="AI33"/>
      <c r="AJ33"/>
    </row>
    <row r="34" spans="1:36" s="9" customFormat="1" ht="14.15" customHeight="1" x14ac:dyDescent="0.5">
      <c r="A34" s="6"/>
      <c r="B34" s="4">
        <v>23</v>
      </c>
      <c r="C34" s="36" t="s">
        <v>95</v>
      </c>
      <c r="D34" s="37" t="s">
        <v>57</v>
      </c>
      <c r="E34" s="6"/>
      <c r="F34" s="28">
        <v>3</v>
      </c>
      <c r="G34" s="28" t="s">
        <v>58</v>
      </c>
      <c r="H34" s="28">
        <v>4</v>
      </c>
      <c r="I34" s="28">
        <v>3</v>
      </c>
      <c r="J34" s="38"/>
      <c r="K34" s="28" t="s">
        <v>58</v>
      </c>
      <c r="L34" s="28">
        <v>3</v>
      </c>
      <c r="M34" s="28" t="s">
        <v>58</v>
      </c>
      <c r="N34" s="28" t="s">
        <v>58</v>
      </c>
      <c r="O34" s="38"/>
      <c r="P34" s="28" t="s">
        <v>58</v>
      </c>
      <c r="Q34" s="28">
        <v>4</v>
      </c>
      <c r="R34" s="28" t="s">
        <v>58</v>
      </c>
      <c r="S34" s="28">
        <v>3</v>
      </c>
      <c r="T34" s="38"/>
      <c r="U34" s="28">
        <v>3</v>
      </c>
      <c r="V34" s="38"/>
      <c r="W34" s="28">
        <v>4</v>
      </c>
      <c r="X34" s="28">
        <v>3</v>
      </c>
      <c r="Y34" s="28">
        <v>3</v>
      </c>
      <c r="Z34" s="28">
        <v>3</v>
      </c>
      <c r="AA34" s="1"/>
      <c r="AB34" s="30">
        <f t="shared" si="0"/>
        <v>3.2727272727272729</v>
      </c>
      <c r="AD34"/>
      <c r="AE34"/>
      <c r="AF34"/>
      <c r="AG34"/>
      <c r="AH34"/>
      <c r="AI34"/>
      <c r="AJ34"/>
    </row>
    <row r="35" spans="1:36" s="9" customFormat="1" ht="14.15" customHeight="1" x14ac:dyDescent="0.5">
      <c r="A35" s="6"/>
      <c r="B35" s="4">
        <v>24</v>
      </c>
      <c r="C35" s="36" t="s">
        <v>96</v>
      </c>
      <c r="D35" s="37" t="s">
        <v>59</v>
      </c>
      <c r="E35" s="6"/>
      <c r="F35" s="28">
        <v>4</v>
      </c>
      <c r="G35" s="28" t="s">
        <v>58</v>
      </c>
      <c r="H35" s="28">
        <v>4</v>
      </c>
      <c r="I35" s="28">
        <v>3</v>
      </c>
      <c r="J35" s="38"/>
      <c r="K35" s="28" t="s">
        <v>58</v>
      </c>
      <c r="L35" s="28">
        <v>3</v>
      </c>
      <c r="M35" s="28" t="s">
        <v>58</v>
      </c>
      <c r="N35" s="28" t="s">
        <v>58</v>
      </c>
      <c r="O35" s="38"/>
      <c r="P35" s="28" t="s">
        <v>58</v>
      </c>
      <c r="Q35" s="28">
        <v>3</v>
      </c>
      <c r="R35" s="28" t="s">
        <v>58</v>
      </c>
      <c r="S35" s="28">
        <v>3</v>
      </c>
      <c r="T35" s="38"/>
      <c r="U35" s="28" t="s">
        <v>58</v>
      </c>
      <c r="V35" s="38"/>
      <c r="W35" s="28">
        <v>3</v>
      </c>
      <c r="X35" s="28">
        <v>3</v>
      </c>
      <c r="Y35" s="28">
        <v>3</v>
      </c>
      <c r="Z35" s="28">
        <v>3</v>
      </c>
      <c r="AA35" s="1"/>
      <c r="AB35" s="30">
        <f t="shared" si="0"/>
        <v>3.2</v>
      </c>
      <c r="AD35"/>
      <c r="AE35"/>
      <c r="AF35"/>
      <c r="AG35"/>
      <c r="AH35"/>
      <c r="AI35"/>
      <c r="AJ35"/>
    </row>
    <row r="36" spans="1:36" s="9" customFormat="1" ht="14.15" customHeight="1" x14ac:dyDescent="0.5">
      <c r="A36" s="6"/>
      <c r="B36" s="4">
        <v>25</v>
      </c>
      <c r="C36" s="36" t="s">
        <v>97</v>
      </c>
      <c r="D36" s="37" t="s">
        <v>59</v>
      </c>
      <c r="E36" s="6"/>
      <c r="F36" s="28">
        <v>4</v>
      </c>
      <c r="G36" s="28" t="s">
        <v>58</v>
      </c>
      <c r="H36" s="28">
        <v>4</v>
      </c>
      <c r="I36" s="28">
        <v>3</v>
      </c>
      <c r="J36" s="38"/>
      <c r="K36" s="28" t="s">
        <v>58</v>
      </c>
      <c r="L36" s="28">
        <v>3</v>
      </c>
      <c r="M36" s="28" t="s">
        <v>58</v>
      </c>
      <c r="N36" s="28" t="s">
        <v>58</v>
      </c>
      <c r="O36" s="38"/>
      <c r="P36" s="28" t="s">
        <v>58</v>
      </c>
      <c r="Q36" s="28">
        <v>3</v>
      </c>
      <c r="R36" s="28" t="s">
        <v>58</v>
      </c>
      <c r="S36" s="28">
        <v>3</v>
      </c>
      <c r="T36" s="38"/>
      <c r="U36" s="28" t="s">
        <v>58</v>
      </c>
      <c r="V36" s="38"/>
      <c r="W36" s="28">
        <v>3</v>
      </c>
      <c r="X36" s="28">
        <v>3</v>
      </c>
      <c r="Y36" s="28">
        <v>3</v>
      </c>
      <c r="Z36" s="28">
        <v>3</v>
      </c>
      <c r="AA36" s="1"/>
      <c r="AB36" s="30">
        <f t="shared" si="0"/>
        <v>3.2</v>
      </c>
      <c r="AD36"/>
      <c r="AE36"/>
      <c r="AF36"/>
      <c r="AG36"/>
      <c r="AH36"/>
      <c r="AI36"/>
      <c r="AJ36"/>
    </row>
    <row r="37" spans="1:36" s="9" customFormat="1" ht="14.15" customHeight="1" x14ac:dyDescent="0.5">
      <c r="A37" s="6"/>
      <c r="B37" s="4">
        <v>26</v>
      </c>
      <c r="C37" s="36" t="s">
        <v>98</v>
      </c>
      <c r="D37" s="37" t="s">
        <v>57</v>
      </c>
      <c r="E37" s="6"/>
      <c r="F37" s="28">
        <v>3</v>
      </c>
      <c r="G37" s="28" t="s">
        <v>58</v>
      </c>
      <c r="H37" s="28">
        <v>3</v>
      </c>
      <c r="I37" s="28">
        <v>3</v>
      </c>
      <c r="J37" s="38"/>
      <c r="K37" s="28" t="s">
        <v>58</v>
      </c>
      <c r="L37" s="28">
        <v>3</v>
      </c>
      <c r="M37" s="28" t="s">
        <v>58</v>
      </c>
      <c r="N37" s="28" t="s">
        <v>58</v>
      </c>
      <c r="O37" s="38"/>
      <c r="P37" s="28" t="s">
        <v>58</v>
      </c>
      <c r="Q37" s="28">
        <v>3</v>
      </c>
      <c r="R37" s="28" t="s">
        <v>58</v>
      </c>
      <c r="S37" s="28">
        <v>3</v>
      </c>
      <c r="T37" s="38"/>
      <c r="U37" s="28" t="s">
        <v>58</v>
      </c>
      <c r="V37" s="38"/>
      <c r="W37" s="28">
        <v>4</v>
      </c>
      <c r="X37" s="28">
        <v>3</v>
      </c>
      <c r="Y37" s="28">
        <v>3</v>
      </c>
      <c r="Z37" s="28">
        <v>3</v>
      </c>
      <c r="AA37" s="1"/>
      <c r="AB37" s="30">
        <f t="shared" si="0"/>
        <v>3.1</v>
      </c>
      <c r="AD37"/>
      <c r="AE37"/>
      <c r="AF37"/>
      <c r="AG37"/>
      <c r="AH37"/>
      <c r="AI37"/>
      <c r="AJ37"/>
    </row>
    <row r="39" spans="1:36" hidden="1" x14ac:dyDescent="0.5">
      <c r="F39" s="6" t="s">
        <v>13</v>
      </c>
      <c r="G39" s="6" t="s">
        <v>13</v>
      </c>
      <c r="H39" s="6" t="s">
        <v>14</v>
      </c>
    </row>
  </sheetData>
  <sheetProtection sheet="1" selectLockedCells="1"/>
  <mergeCells count="2">
    <mergeCell ref="AE23:AF23"/>
    <mergeCell ref="AE24:AF24"/>
  </mergeCells>
  <conditionalFormatting sqref="C12:D37">
    <cfRule type="cellIs" dxfId="7" priority="6" operator="notEqual">
      <formula>$B$1</formula>
    </cfRule>
  </conditionalFormatting>
  <conditionalFormatting sqref="F12:Z37">
    <cfRule type="cellIs" dxfId="6" priority="1" operator="equal">
      <formula>5</formula>
    </cfRule>
    <cfRule type="cellIs" dxfId="5" priority="2" operator="equal">
      <formula>4</formula>
    </cfRule>
    <cfRule type="cellIs" dxfId="4" priority="3" operator="equal">
      <formula>3</formula>
    </cfRule>
    <cfRule type="cellIs" dxfId="3" priority="4" operator="equal">
      <formula>2</formula>
    </cfRule>
    <cfRule type="cellIs" dxfId="2" priority="5" operator="equal">
      <formula>1</formula>
    </cfRule>
  </conditionalFormatting>
  <conditionalFormatting sqref="AB12:AB37">
    <cfRule type="cellIs" dxfId="1" priority="7" operator="between">
      <formula>$AF$16</formula>
      <formula>5</formula>
    </cfRule>
    <cfRule type="cellIs" dxfId="0" priority="8" operator="between">
      <formula>0.1</formula>
      <formula>$AF$18</formula>
    </cfRule>
  </conditionalFormatting>
  <dataValidations count="5">
    <dataValidation allowBlank="1" showInputMessage="1" showErrorMessage="1" errorTitle="Nu blev det fel" error="Välj &quot;f&quot; för flicka och &quot;p&quot; för pojke" sqref="D12:D37" xr:uid="{49C8E596-773D-4F89-9126-51BC47698CCB}"/>
    <dataValidation type="list" allowBlank="1" showInputMessage="1" showErrorMessage="1" errorTitle="Fel värde" error="Välj ett betygssteg A - F" promptTitle="Välj ett betygssteg A - F" sqref="AF12" xr:uid="{EC326231-4709-4339-B264-BB942A7DD0E2}">
      <formula1>$B$12:$B$16</formula1>
    </dataValidation>
    <dataValidation type="list" allowBlank="1" showInputMessage="1" showErrorMessage="1" errorTitle="Fel värde" error="Välj en nivå 1 - 5" promptTitle="Välj ett betygssteg A - F" sqref="AF14" xr:uid="{77F51DC0-9675-49E7-B31C-17A6D438B209}">
      <formula1>$B$12:$B$16</formula1>
    </dataValidation>
    <dataValidation type="decimal" allowBlank="1" showInputMessage="1" showErrorMessage="1" error="Ange ett tal mellan 0 och 5" promptTitle="Ange ett tal mellan 0 och 20" sqref="AF18" xr:uid="{252FFAD1-4DDC-4730-A313-0B7CBF5CD72F}">
      <formula1>0</formula1>
      <formula2>5</formula2>
    </dataValidation>
    <dataValidation type="decimal" allowBlank="1" showInputMessage="1" showErrorMessage="1" promptTitle="Ange ett tal mellan 0 och 340" sqref="AF16" xr:uid="{48569B23-4F3B-46FB-8F62-1BF593979B32}">
      <formula1>0</formula1>
      <formula2>5</formula2>
    </dataValidation>
  </dataValidations>
  <printOptions horizontalCentered="1" verticalCentered="1"/>
  <pageMargins left="0.31496062992125984" right="0.31496062992125984" top="0.35433070866141736" bottom="0.19685039370078741" header="0.31496062992125984" footer="0.15748031496062992"/>
  <pageSetup paperSize="9" orientation="landscape" r:id="rId1"/>
  <drawing r:id="rId2"/>
  <pictur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4</vt:i4>
      </vt:variant>
    </vt:vector>
  </HeadingPairs>
  <TitlesOfParts>
    <vt:vector size="7" baseType="lpstr">
      <vt:lpstr>nivåer</vt:lpstr>
      <vt:lpstr>3A</vt:lpstr>
      <vt:lpstr>5A</vt:lpstr>
      <vt:lpstr>'3A'!Utskriftsområde</vt:lpstr>
      <vt:lpstr>'5A'!Utskriftsområde</vt:lpstr>
      <vt:lpstr>'3A'!Utskriftsrubriker</vt:lpstr>
      <vt:lpstr>'5A'!Utskriftsrubriker</vt:lpstr>
    </vt:vector>
  </TitlesOfParts>
  <Company>Struktiv</Company>
  <LinksUpToDate>false</LinksUpToDate>
  <SharedDoc>false</SharedDoc>
  <HyperlinkBase>www.struktiv.se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Per Hansson</dc:creator>
  <cp:lastModifiedBy>Per Hansson</cp:lastModifiedBy>
  <cp:lastPrinted>2024-11-18T10:36:16Z</cp:lastPrinted>
  <dcterms:created xsi:type="dcterms:W3CDTF">2012-08-02T17:08:10Z</dcterms:created>
  <dcterms:modified xsi:type="dcterms:W3CDTF">2025-02-15T21:18:33Z</dcterms:modified>
  <cp:contentStatus>Version PA2, 2012-08-15</cp:contentStatus>
</cp:coreProperties>
</file>